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330" firstSheet="8" activeTab="11"/>
  </bookViews>
  <sheets>
    <sheet name="考试考务费" sheetId="8" r:id="rId1"/>
    <sheet name="驻村轮战干部补助和工作经费" sheetId="10" r:id="rId2"/>
    <sheet name="在现有绩效工资总量基础上提高25%" sheetId="12" r:id="rId3"/>
    <sheet name="2020年市级教育费附加" sheetId="11" r:id="rId4"/>
    <sheet name="教育督导检查工作经费" sheetId="9" r:id="rId5"/>
    <sheet name="义务教育生均公用经费市级配套" sheetId="13" r:id="rId6"/>
    <sheet name="高校国家助学金" sheetId="2" r:id="rId7"/>
    <sheet name="高中困难学生国家助学金和免学费" sheetId="3" r:id="rId8"/>
    <sheet name="教育精准扶贫资金（含城镇贫困户教育资助）" sheetId="4" r:id="rId9"/>
    <sheet name="农村学前营养餐" sheetId="5" r:id="rId10"/>
    <sheet name="高生源地助学贷款贴息及风险金" sheetId="6" r:id="rId11"/>
    <sheet name="中职国家助学金和免学费" sheetId="7" r:id="rId12"/>
  </sheets>
  <definedNames>
    <definedName name="_xlnm.Print_Area" localSheetId="6">高校国家助学金!$A$1:$J$21</definedName>
    <definedName name="_xlnm.Print_Area" localSheetId="7">高中困难学生国家助学金和免学费!$A$1:$J$22</definedName>
    <definedName name="_xlnm.Print_Area" localSheetId="8">'教育精准扶贫资金（含城镇贫困户教育资助）'!$A$1:$J$22</definedName>
    <definedName name="_xlnm.Print_Area" localSheetId="9">农村学前营养餐!$A$1:$J$21</definedName>
    <definedName name="_xlnm.Print_Area" localSheetId="10">高生源地助学贷款贴息及风险金!$A$1:$J$20</definedName>
    <definedName name="_xlnm.Print_Area" localSheetId="11">中职国家助学金和免学费!$A$1:$J$22</definedName>
    <definedName name="_xlnm.Print_Area" localSheetId="0">考试考务费!$A$1:$J$23</definedName>
    <definedName name="_xlnm.Print_Area" localSheetId="4">教育督导检查工作经费!$A$1:$J$31</definedName>
    <definedName name="_xlnm.Print_Area" localSheetId="1">驻村轮战干部补助和工作经费!$A$1:$J$31</definedName>
    <definedName name="_xlnm.Print_Area" localSheetId="3">'2020年市级教育费附加'!$A$1:$J$42</definedName>
    <definedName name="_xlnm.Print_Area" localSheetId="2">'在现有绩效工资总量基础上提高25%'!$A$1:$J$27</definedName>
    <definedName name="_xlnm.Print_Area" localSheetId="5">义务教育生均公用经费市级配套!$A$1:$J$28</definedName>
  </definedNames>
  <calcPr calcId="144525"/>
</workbook>
</file>

<file path=xl/sharedStrings.xml><?xml version="1.0" encoding="utf-8"?>
<sst xmlns="http://schemas.openxmlformats.org/spreadsheetml/2006/main" count="1093" uniqueCount="346">
  <si>
    <t>项目支出绩效自评表</t>
  </si>
  <si>
    <t>单位（盖章）：</t>
  </si>
  <si>
    <t>项目负责人：肖开富</t>
  </si>
  <si>
    <t>联系方式：15308581176</t>
  </si>
  <si>
    <t>项目资金
（万元）</t>
  </si>
  <si>
    <t>项目名称：考试考务费</t>
  </si>
  <si>
    <t>资金来源</t>
  </si>
  <si>
    <t>年初预算数</t>
  </si>
  <si>
    <t>调整预算数</t>
  </si>
  <si>
    <t>决算数</t>
  </si>
  <si>
    <t>预算执行率</t>
  </si>
  <si>
    <t>分值</t>
  </si>
  <si>
    <t>单位自评得分</t>
  </si>
  <si>
    <t>财政复核评分</t>
  </si>
  <si>
    <t>项目资金总额</t>
  </si>
  <si>
    <t>1.财政拨款</t>
  </si>
  <si>
    <t>/</t>
  </si>
  <si>
    <t>本级安排</t>
  </si>
  <si>
    <t>上级补助</t>
  </si>
  <si>
    <t>2.其他资金</t>
  </si>
  <si>
    <t>项目年度总目标</t>
  </si>
  <si>
    <t>年初批复目标</t>
  </si>
  <si>
    <t>实际完成情况</t>
  </si>
  <si>
    <t>根据国家、省各类考试工作安排，按时组织并完成全年度普通高考、研究生考试、自学考试、成人高考、教师资格考试（笔试）、专升本考试、中考、高中学业水平考试共8项考试工作任务。</t>
  </si>
  <si>
    <t>按省招生考试院安排，圆满组织并完成各项考试任务。</t>
  </si>
  <si>
    <t>绩效指标</t>
  </si>
  <si>
    <t>一级指标</t>
  </si>
  <si>
    <t>二级指标</t>
  </si>
  <si>
    <t>三级指标</t>
  </si>
  <si>
    <t>年初批复指标值</t>
  </si>
  <si>
    <t>实际完成值</t>
  </si>
  <si>
    <t>未完成原因分析</t>
  </si>
  <si>
    <t>产出指标（50分）</t>
  </si>
  <si>
    <t>数量指标
（20分）</t>
  </si>
  <si>
    <t>组织考试次数</t>
  </si>
  <si>
    <t>≥16</t>
  </si>
  <si>
    <t>质量指标
（20分）</t>
  </si>
  <si>
    <t>考生答卷雷同率</t>
  </si>
  <si>
    <t>≤3%</t>
  </si>
  <si>
    <t>无</t>
  </si>
  <si>
    <t>重大考试安全事故发生率</t>
  </si>
  <si>
    <t>≤5%</t>
  </si>
  <si>
    <t>时效指标
（5分）</t>
  </si>
  <si>
    <t>组织考试及时率</t>
  </si>
  <si>
    <t>成本指标
（5分）</t>
  </si>
  <si>
    <t>年初预算支出</t>
  </si>
  <si>
    <t>≤3800000</t>
  </si>
  <si>
    <t>效益指标（30分）</t>
  </si>
  <si>
    <t>社会效益</t>
  </si>
  <si>
    <t>保障考试公平公正</t>
  </si>
  <si>
    <t>≥95%</t>
  </si>
  <si>
    <t>可持续影响</t>
  </si>
  <si>
    <t>营造考试诚信环境、促进社会公平公正</t>
  </si>
  <si>
    <t>大力提升</t>
  </si>
  <si>
    <t>违纪舞弊人数小于万分之二</t>
  </si>
  <si>
    <t>满意度指标（10分）</t>
  </si>
  <si>
    <t>社会公众或服务对象满意度</t>
  </si>
  <si>
    <t>考生满意度</t>
  </si>
  <si>
    <t>满意</t>
  </si>
  <si>
    <t>未发生大面积集中上访和网络负面舆情</t>
  </si>
  <si>
    <t>总分</t>
  </si>
  <si>
    <t>绩效自评结论</t>
  </si>
  <si>
    <t xml:space="preserve">    坚持以办好人民满意的招生考试为宗旨，进一步规范考场管理，严格考试纪律，加强考风建设，提高服务意识，实现了市委市政府提出的“健康高考”、“公平高考”、“平稳高考”、“温馨高考”、“诚信高考”工作目标。</t>
  </si>
  <si>
    <t>财政复核结论</t>
  </si>
  <si>
    <t xml:space="preserve">注：1.绩效自评表采取打分评价的形式，满分为100分，一级指标权重统一设置为：产出指标50分（其中：数量指标20分，质量指标20分，时效指标5分，成本指标5分）、效益指标30分（各单位可根据指标的重要程度自主确定各项三级指标的权重分值）、服务对象满意度指标10分、预算资金执行率10分。 
2.未完成原因分析：说明偏离目标、不能完成目标的原因及拟采取的措施。
3.定量指标若为正向指标（即指标值为≥*），则得分计算方法应用实际完成值（B）/年度指标值（A） *  指标值分值；若定量指标为反向指标值（即指标值为≤*），则得分计算方法应用年度指标值（A)/实际完成值（B）*该指标分值。如果实际完成值超过年度指标值100%的，扣减50%的分值，其它情况酌情扣分。
4.定性指标根据指标完成情况分为：达到预期指标、部分达成预期指标并具有一定效果、未达成预期指标且效果较差三挡，分别按照该指标对应分值区间100%-80%(含80%)、80%-60%(含60%)、60%-0合理确定分值。                                                                                                            </t>
  </si>
  <si>
    <t>项目负责人：张艳</t>
  </si>
  <si>
    <t>联系方式：18985909678</t>
  </si>
  <si>
    <t>项目名称：驻村轮战干部补助和工作经费</t>
  </si>
  <si>
    <t xml:space="preserve">根据《六盘水市决胜脱贫攻坚实行帮扶单位领导干部驻村轮战管理的实施意见》（六盘水党办字【2018】3号）、《关于认真落实好村第一书记和驻村干部有关待遇的通知》（六盘水党建办发【2018】2号）、《关于对机构改革后定点帮扶地及选派的第一书记和驻村干部进行调整优化的通知》（六盘水组通【2019】47号）精神，安排2名驻村干部及1名轮战干部，确保脱贫攻坚工作顺利开展。             </t>
  </si>
  <si>
    <t>全年已安排1名驻村干部，每月安排1名轮战干部在水城县比德镇黄草村开展驻村及轮战工作，确保了脱贫攻坚工作的顺利开展。</t>
  </si>
  <si>
    <t>数量指标（20分）</t>
  </si>
  <si>
    <t>驻村干部数量</t>
  </si>
  <si>
    <t>1人</t>
  </si>
  <si>
    <t>轮战干部数量</t>
  </si>
  <si>
    <t>质量指标（20分）</t>
  </si>
  <si>
    <t>群众对驻村及轮战人员认可度</t>
  </si>
  <si>
    <t>认可</t>
  </si>
  <si>
    <t>助力帮扶地如期脱贫</t>
  </si>
  <si>
    <t>如期脱贫</t>
  </si>
  <si>
    <t>驻村及轮战干部月出勤天数</t>
  </si>
  <si>
    <t>≥22天</t>
  </si>
  <si>
    <t>按照文件规定，每月驻村天数不少于22天。</t>
  </si>
  <si>
    <t>时效指标 （5分）</t>
  </si>
  <si>
    <t>驻村及轮战工作完成时限</t>
  </si>
  <si>
    <t>按文件规定完成2020年相关工作</t>
  </si>
  <si>
    <t>成本指标  （5分）</t>
  </si>
  <si>
    <t>补助和工作经费成本控制</t>
  </si>
  <si>
    <t>≤52000元</t>
  </si>
  <si>
    <t>驻村轮战干部补助和工作经费控制在预算范围内</t>
  </si>
  <si>
    <t>工作及生活保障</t>
  </si>
  <si>
    <t>有效保障</t>
  </si>
  <si>
    <t>驻村及轮战干部每月获得补助，每年发放驻村干部工作经费，生活和工作得到有效保障。</t>
  </si>
  <si>
    <t>体现党和政府的关怀</t>
  </si>
  <si>
    <t>逐步提升</t>
  </si>
  <si>
    <t>党和政府对驻村干部的补助从55元提升到70元，广大驻村干部都能感受到党的关怀，组织的温暖，确保脱贫攻坚工作顺利开展</t>
  </si>
  <si>
    <t>帮扶地群众对驻村及轮战干部的满意度</t>
  </si>
  <si>
    <t>≥80%</t>
  </si>
  <si>
    <t>如期完成年初预定的绩效目标</t>
  </si>
  <si>
    <t>项目负责人：于蓓蓓</t>
  </si>
  <si>
    <t>联系方式：8202805</t>
  </si>
  <si>
    <t>项目名称：在现有绩效工资总量基础上提高25%</t>
  </si>
  <si>
    <t xml:space="preserve">根据市教育局 市财政局 市人力资源社会保障局关于印发
《六盘水市公办中小学校（幼儿园）岗位津贴、超课时津贴、农村学校教师补贴等经费的管理发放办法（试行）》的通知，考核发放校长津贴、中层干部津贴、班主任津贴、超课时津贴等，完善绩效工资分配制度，完善教师绩效工资分配激励机制，有效体现教师工作量和工作绩效，进一步激发教师队伍活力，提升教育教学水平。             </t>
  </si>
  <si>
    <t xml:space="preserve">根据市教育局 市财政局 市人力资源社会保障局关于印发《六盘水市公办中小学校（幼儿园）岗位津贴、超课时津贴、农村学校教师补贴等经费的管理发放办法（试行）》的通知，考核发放校长津贴、中层干部津贴、班主任津贴、超课时津贴等，本学年度共发放13878078万元，用于完善教师绩效工资分配激励机制，有效体现教师工作量和工作绩效，进一步激发教师队伍活力，提升教育教学水平。           </t>
  </si>
  <si>
    <t>享受校长津贴人数</t>
  </si>
  <si>
    <t xml:space="preserve">62人				
</t>
  </si>
  <si>
    <t>62人</t>
  </si>
  <si>
    <t>享受中层干部岗位津贴人数</t>
  </si>
  <si>
    <t xml:space="preserve">130人				
</t>
  </si>
  <si>
    <t>130人</t>
  </si>
  <si>
    <t>享受班主任津贴人数</t>
  </si>
  <si>
    <t xml:space="preserve">≧500人				
</t>
  </si>
  <si>
    <r>
      <rPr>
        <sz val="10"/>
        <color rgb="FF000000"/>
        <rFont val="宋体"/>
        <charset val="134"/>
      </rPr>
      <t>≧500人</t>
    </r>
    <r>
      <rPr>
        <sz val="10"/>
        <color indexed="8"/>
        <rFont val="Arial"/>
        <charset val="0"/>
      </rPr>
      <t xml:space="preserve">				</t>
    </r>
    <r>
      <rPr>
        <sz val="10"/>
        <color rgb="FF000000"/>
        <rFont val="宋体"/>
        <charset val="134"/>
      </rPr>
      <t xml:space="preserve">
</t>
    </r>
  </si>
  <si>
    <t>享受超课时津贴人数</t>
  </si>
  <si>
    <t xml:space="preserve">≧1000人				
</t>
  </si>
  <si>
    <r>
      <rPr>
        <sz val="10"/>
        <color rgb="FF000000"/>
        <rFont val="宋体"/>
        <charset val="134"/>
      </rPr>
      <t>≧1000人</t>
    </r>
    <r>
      <rPr>
        <sz val="10"/>
        <color indexed="8"/>
        <rFont val="Arial"/>
        <charset val="0"/>
      </rPr>
      <t xml:space="preserve">				</t>
    </r>
    <r>
      <rPr>
        <sz val="10"/>
        <color rgb="FF000000"/>
        <rFont val="宋体"/>
        <charset val="134"/>
      </rPr>
      <t xml:space="preserve">
</t>
    </r>
  </si>
  <si>
    <t>享受津贴人数比例</t>
  </si>
  <si>
    <t xml:space="preserve">≧50%    </t>
  </si>
  <si>
    <t>达到预期指标，逐步完善中（2020年下发《六盘水市教育局关于开展市直中小学（幼儿园）校级领导岗位履职考核的实施细则》）</t>
  </si>
  <si>
    <t>教育教学管理水平</t>
  </si>
  <si>
    <t xml:space="preserve">进一步提高    </t>
  </si>
  <si>
    <t>达到预期指标，逐步提高中（根据统计市直中小学教师平均工资收入水平高于当地公务员平均工资水平）</t>
  </si>
  <si>
    <t>岗位津贴发放时限</t>
  </si>
  <si>
    <t>70%部分次月25日前，30%部分学年结束后8月以前</t>
  </si>
  <si>
    <t>按时完成审批申报</t>
  </si>
  <si>
    <t>70%部分未按月兑现</t>
  </si>
  <si>
    <t>超课时津贴发放时限</t>
  </si>
  <si>
    <t>次月25日前</t>
  </si>
  <si>
    <t>绩效工资总量</t>
  </si>
  <si>
    <t>≤14280000.00</t>
  </si>
  <si>
    <t>教师工资收入水平</t>
  </si>
  <si>
    <t>教师职业认同感</t>
  </si>
  <si>
    <t>有较大提升</t>
  </si>
  <si>
    <t>达到预期指标，各学校的教学质量均有不同程度提升</t>
  </si>
  <si>
    <t>教师满意度</t>
  </si>
  <si>
    <t>≥90%</t>
  </si>
  <si>
    <t>年初认真编制绩效目标并按照目标要求及绩效指标严格开展各项工作，力争有效达到各项指标值，以促进教师教育水平提升，确保我市教育工作更上台阶。</t>
  </si>
  <si>
    <t>项目负责人：黄雪梅</t>
  </si>
  <si>
    <t>联系方式：8202803</t>
  </si>
  <si>
    <t>项目名称：2020年市级教育费附加</t>
  </si>
  <si>
    <t>通过逐年安排教育费附加资金，逐步改善各级各类学校办学条件，减少安全隐患，促进教师专业化发展，全面实施教育质量监测，提升教育教学质量，提高学校信息化水平，推进各级各类教育协调发展，全面提升各级各类教育办学水平，办好人民满意教育。</t>
  </si>
  <si>
    <t>通过安排教育费附加资金，进一步改善了市本级学校办学条件，进一步补充了学校设施设备。通过教研教改等活动，提升了教育教学质量，教育发展基础指标得到加速提升，学校信息化水平进一步提高，逐步实现各级各类教育协调发展，全面提升各级各类教育办学水平。</t>
  </si>
  <si>
    <t>通过省级示范幼儿园复评园数</t>
  </si>
  <si>
    <t>≥2所</t>
  </si>
  <si>
    <t>2所</t>
  </si>
  <si>
    <t>市级示范性幼儿园数量</t>
  </si>
  <si>
    <t>≥20所</t>
  </si>
  <si>
    <t>根据各园实际情况进行评估。</t>
  </si>
  <si>
    <t>校舍维修改造面积</t>
  </si>
  <si>
    <t>≥6000平方米</t>
  </si>
  <si>
    <t>6200平方米</t>
  </si>
  <si>
    <t>各类设施设备购置数</t>
  </si>
  <si>
    <t>≥50套</t>
  </si>
  <si>
    <t>55套</t>
  </si>
  <si>
    <t>各级各类教师培训人次</t>
  </si>
  <si>
    <t>≥1600人次</t>
  </si>
  <si>
    <t>1700人次</t>
  </si>
  <si>
    <t>教研教改等活动次数</t>
  </si>
  <si>
    <t>≥60次</t>
  </si>
  <si>
    <t>65次</t>
  </si>
  <si>
    <t>各类模拟考试、质量监测考试次数</t>
  </si>
  <si>
    <t>≥3次</t>
  </si>
  <si>
    <t>6次</t>
  </si>
  <si>
    <t>体育艺术活动人次</t>
  </si>
  <si>
    <t>≥300人次</t>
  </si>
  <si>
    <t>1100人次</t>
  </si>
  <si>
    <t>还本付息金额</t>
  </si>
  <si>
    <t>≥1850万元</t>
  </si>
  <si>
    <t>根据第三方对2019年教育费附加开展重点绩效评价中指出的教育费附加不能用于偿还债务，所以对市三中、市一中还本付息项目进行了调整</t>
  </si>
  <si>
    <t>数字校园建设数</t>
  </si>
  <si>
    <t>≥14所</t>
  </si>
  <si>
    <t>15所</t>
  </si>
  <si>
    <t>教师学历及能力水平</t>
  </si>
  <si>
    <t>较大提高</t>
  </si>
  <si>
    <t>教育教学水平</t>
  </si>
  <si>
    <t>有一定提升</t>
  </si>
  <si>
    <t>工程项目验收达标率</t>
  </si>
  <si>
    <t>100%</t>
  </si>
  <si>
    <t>设施设备采购合格率</t>
  </si>
  <si>
    <t>参训人员的结业测试通过率</t>
  </si>
  <si>
    <t>≧95%</t>
  </si>
  <si>
    <t>项目绩效目标申报时限</t>
  </si>
  <si>
    <t>2019年12月1日前</t>
  </si>
  <si>
    <t>完成项目遴选入库时限</t>
  </si>
  <si>
    <t>2020年3月以前</t>
  </si>
  <si>
    <t>下达项目安排时限</t>
  </si>
  <si>
    <t>2020年6月以前</t>
  </si>
  <si>
    <t>因市十一中、市实验二幼项目市领导进行多次研究，提交市长办公会议研究时间较晚</t>
  </si>
  <si>
    <t>工程及采购成本控制</t>
  </si>
  <si>
    <t>≤6400万</t>
  </si>
  <si>
    <t>教师专业发展</t>
  </si>
  <si>
    <t>有效提升</t>
  </si>
  <si>
    <t>中小学办学条件</t>
  </si>
  <si>
    <t>有效改善</t>
  </si>
  <si>
    <t>学前教育内涵发展</t>
  </si>
  <si>
    <t>省级示范园通过复评</t>
  </si>
  <si>
    <t>经济效益</t>
  </si>
  <si>
    <t>经济效益指标</t>
  </si>
  <si>
    <t>学校债务负担和风险</t>
  </si>
  <si>
    <t>学校债务负担和风险逐步降低</t>
  </si>
  <si>
    <t>环境效益</t>
  </si>
  <si>
    <t>各工程建设子项目符合项目环评要求</t>
  </si>
  <si>
    <t>达标</t>
  </si>
  <si>
    <t>项目实施后的使用年限</t>
  </si>
  <si>
    <t xml:space="preserve">≥各子项目最低使用年限    
</t>
  </si>
  <si>
    <t>教职员工满意度</t>
  </si>
  <si>
    <t>≧80%</t>
  </si>
  <si>
    <t>学生满意度</t>
  </si>
  <si>
    <t>达到年初预定的绩效目标</t>
  </si>
  <si>
    <t>联系方式：15308581745</t>
  </si>
  <si>
    <t>项目名称：教育督导检查工作经费</t>
  </si>
  <si>
    <t xml:space="preserve"> 在党的教育方针指引下，全面深入贯彻市委关于加快教育发展的决策部署，着力补短板、抓改革、促均衡、强队伍、斩穷根，做实做细发展教育的基础性、根本性各项工作，努力推进各级各类教育迈上新台阶。</t>
  </si>
  <si>
    <t>经过对各级各类教育开展不同层面的督导、检查、评估、指导，在完成各项既定目标的基础上，一方面保障了局机关的正常运转，同时实现了六个提升，即教育发展基础指标加速提升、中考高考出口成绩加速提升、教育教学改革成效加速提升、教育项目建设力度加速提升、教育发展保障能力加速提升、突发事件应对能力加速提升。</t>
  </si>
  <si>
    <t>专项督查次数</t>
  </si>
  <si>
    <t>≥4次</t>
  </si>
  <si>
    <t>各类督导指导、考核项目</t>
  </si>
  <si>
    <t>≥6次</t>
  </si>
  <si>
    <t>各类检查次数</t>
  </si>
  <si>
    <t>宣传教育活动、评选、表彰次数</t>
  </si>
  <si>
    <t>≥5次</t>
  </si>
  <si>
    <t>外聘后勤人员</t>
  </si>
  <si>
    <t>≤8人</t>
  </si>
  <si>
    <t>会议次数</t>
  </si>
  <si>
    <t>培训人次</t>
  </si>
  <si>
    <t>≥100人次</t>
  </si>
  <si>
    <t>“四位一体”工作考核合格率</t>
  </si>
  <si>
    <t>工作完成时限</t>
  </si>
  <si>
    <t xml:space="preserve">2020年12月31日前完成				
</t>
  </si>
  <si>
    <t>聘用人员工资发放及时率</t>
  </si>
  <si>
    <t>≥99%</t>
  </si>
  <si>
    <t>省、市关于会议、差旅、培训的定额标准</t>
  </si>
  <si>
    <t>控制在省、市对会议费、差旅费、培训费、专家评估费等标准以内</t>
  </si>
  <si>
    <t>总预算金额</t>
  </si>
  <si>
    <t>≤200万元</t>
  </si>
  <si>
    <t>不断补齐教育短板、提升教育教学质量</t>
  </si>
  <si>
    <t xml:space="preserve">持续不断增强    </t>
  </si>
  <si>
    <t>教育综合改革</t>
  </si>
  <si>
    <t>进一步深化</t>
  </si>
  <si>
    <t>职工满意度</t>
  </si>
  <si>
    <t>学校满意度</t>
  </si>
  <si>
    <t>已完成年初既定的各项目标任务</t>
  </si>
  <si>
    <t>项目名称：2020年义务教育生均公用经费市级配套</t>
  </si>
  <si>
    <t>严格落实中央、省关于公用经费管理使用方面的相关规定，保障学校正常运转、完成教育教学活动和其他日常工作任务等方面支出的费用，提升各级各类教育公共服务管理水平，办好人民满意教育。</t>
  </si>
  <si>
    <t>按照义务教育生均公用经费定额标准和比例，足额配套市级资金，保障学校正常运转、完成教育教学活动和其他日常工作任务等方面支出的费用。</t>
  </si>
  <si>
    <t>资金测算学生数</t>
  </si>
  <si>
    <t xml:space="preserve">≥433700人
</t>
  </si>
  <si>
    <t>各级财政分担比例</t>
  </si>
  <si>
    <t xml:space="preserve">公用经费中央与地方分担比例按8:2执行				
</t>
  </si>
  <si>
    <t>教师培训经费比例</t>
  </si>
  <si>
    <t xml:space="preserve">≥5%	
</t>
  </si>
  <si>
    <t>经费基准定额</t>
  </si>
  <si>
    <r>
      <rPr>
        <sz val="10"/>
        <color rgb="FF000000"/>
        <rFont val="宋体"/>
        <charset val="134"/>
      </rPr>
      <t>普通小学600/生/年                           普通初中800元/生/年；                        对寄宿制学校按照寄宿生200元/生/年  特殊教育和随班就读残疾学生6000元/生/年</t>
    </r>
    <r>
      <rPr>
        <sz val="10"/>
        <color indexed="8"/>
        <rFont val="Arial"/>
        <charset val="0"/>
      </rPr>
      <t xml:space="preserve">				</t>
    </r>
    <r>
      <rPr>
        <sz val="10"/>
        <color rgb="FF000000"/>
        <rFont val="宋体"/>
        <charset val="134"/>
      </rPr>
      <t xml:space="preserve">
</t>
    </r>
    <r>
      <rPr>
        <sz val="10"/>
        <color indexed="8"/>
        <rFont val="Arial"/>
        <charset val="0"/>
      </rPr>
      <t xml:space="preserve">	</t>
    </r>
    <r>
      <rPr>
        <sz val="10"/>
        <color rgb="FF000000"/>
        <rFont val="宋体"/>
        <charset val="134"/>
      </rPr>
      <t xml:space="preserve">
</t>
    </r>
  </si>
  <si>
    <r>
      <rPr>
        <sz val="10"/>
        <color rgb="FF000000"/>
        <rFont val="宋体"/>
        <charset val="134"/>
      </rPr>
      <t>普通小学650元/生/年                           普通初中850元/生/年；                        对寄宿制学校按照寄宿生200元/生/年  特殊教育和随班就读残疾学生6000元/生/年</t>
    </r>
    <r>
      <rPr>
        <sz val="10"/>
        <color indexed="8"/>
        <rFont val="Arial"/>
        <charset val="0"/>
      </rPr>
      <t xml:space="preserve">				</t>
    </r>
    <r>
      <rPr>
        <sz val="10"/>
        <color rgb="FF000000"/>
        <rFont val="宋体"/>
        <charset val="134"/>
      </rPr>
      <t xml:space="preserve">
</t>
    </r>
    <r>
      <rPr>
        <sz val="10"/>
        <color indexed="8"/>
        <rFont val="Arial"/>
        <charset val="0"/>
      </rPr>
      <t xml:space="preserve">	</t>
    </r>
    <r>
      <rPr>
        <sz val="10"/>
        <color rgb="FF000000"/>
        <rFont val="宋体"/>
        <charset val="134"/>
      </rPr>
      <t xml:space="preserve">
</t>
    </r>
  </si>
  <si>
    <t>经费支出范围的合规率</t>
  </si>
  <si>
    <t xml:space="preserve">100%		
</t>
  </si>
  <si>
    <t>落实生均公用经费拨款制度</t>
  </si>
  <si>
    <t xml:space="preserve">严格执行中央、省关于生均公用经费管理的相关制度		
</t>
  </si>
  <si>
    <t>经费拨付及时率</t>
  </si>
  <si>
    <t xml:space="preserve">中央、省级资金预算下达后及时配套		
</t>
  </si>
  <si>
    <t>经费使用及时率</t>
  </si>
  <si>
    <t>预算内支出</t>
  </si>
  <si>
    <t xml:space="preserve">≤1250万元		
</t>
  </si>
  <si>
    <t>1260万元</t>
  </si>
  <si>
    <t>因义务教育生均公用经费基准定额从小学600元/生/年调整为650元/生/年，初中从800元/生/年调整为850元/生/年，市级配套部分需追加预算10万元</t>
  </si>
  <si>
    <t>学校基本运转</t>
  </si>
  <si>
    <t xml:space="preserve">及时保障		
</t>
  </si>
  <si>
    <t>学校运行情况</t>
  </si>
  <si>
    <t xml:space="preserve">正常运转		
</t>
  </si>
  <si>
    <t xml:space="preserve">保障学校正常办公开支 ，未发生因经费不足导致的负面影响。	
</t>
  </si>
  <si>
    <t>家长满意度</t>
  </si>
  <si>
    <t>年初认真编制绩效目标并按照目标要求及绩效指标严格开展各项工作，力争有效达到各项指标值，以促进学校教育水平提升，确保我市教育工作更上台阶，已完成预期目标</t>
  </si>
  <si>
    <t>单位（盖章）：六盘水市教育局</t>
  </si>
  <si>
    <t>项目负责人：陈响云</t>
  </si>
  <si>
    <t>联系方式：13385580858</t>
  </si>
  <si>
    <t>项目名称：高校国家助学金</t>
  </si>
  <si>
    <t>通过高校国家助学金资助，减轻高校家庭经济困难家庭经济开支压力，助力贫困户摆脱贫困。</t>
  </si>
  <si>
    <t>完成。我市已通过国家脱贫攻坚验收。</t>
  </si>
  <si>
    <t>高校国家助学金的资助人数</t>
  </si>
  <si>
    <t>≧5800</t>
  </si>
  <si>
    <t>资助发放的准确率</t>
  </si>
  <si>
    <t>≧99%</t>
  </si>
  <si>
    <t>资助资金发放及时率100</t>
  </si>
  <si>
    <t>资助资金发放成本</t>
  </si>
  <si>
    <t>≦348万</t>
  </si>
  <si>
    <t>减轻受助学生家庭经济压力，激励受助学生成长成才。</t>
  </si>
  <si>
    <t>接受资助的家庭经济困难学生不因贫失学。</t>
  </si>
  <si>
    <t>没有学生因贫失学</t>
  </si>
  <si>
    <t>学生、家长抽样调查满意度</t>
  </si>
  <si>
    <t>≧85%</t>
  </si>
  <si>
    <t xml:space="preserve">   高校国家助学金的实施，减轻了贫困家庭的经济负担，使家庭经济困难学生不因贫失学。本次评分为99分。</t>
  </si>
  <si>
    <t>联系方式：</t>
  </si>
  <si>
    <t>项目名称：高中困难学生国家助学金和免学费</t>
  </si>
  <si>
    <t>通过高中国家助学金和免学费资助，减轻高中家庭经济困难家庭经济开支压力，助力贫困户摆脱贫困。</t>
  </si>
  <si>
    <t>高中国家助学金的资助人数</t>
  </si>
  <si>
    <t>≧27000</t>
  </si>
  <si>
    <t>脱贫攻坚成效明显，家庭经济困难学生减少。</t>
  </si>
  <si>
    <t>高中国家免学费的资助人数</t>
  </si>
  <si>
    <t>≧17000</t>
  </si>
  <si>
    <t>同上。</t>
  </si>
  <si>
    <t>助学金和免学费</t>
  </si>
  <si>
    <t>≦950万元</t>
  </si>
  <si>
    <t xml:space="preserve">    高中困难学生国家助学金和免学费的实施，减轻了贫困家庭的经济负担，使家庭经济困难学生不因贫失学。本次评分为98分。</t>
  </si>
  <si>
    <t>项目名称：教育精准扶贫资金（含城镇贫困户教育资助）</t>
  </si>
  <si>
    <t>通过教育精准扶贫学生资助和城镇低收入困难群体教育资助，减轻农村建档立卡贫困家庭和城镇低收入困难家庭经济开支压力，助力贫困户摆脱贫困。</t>
  </si>
  <si>
    <t>城镇低收入困难群体脱困帮扶教育资助人数</t>
  </si>
  <si>
    <t>≧3200人</t>
  </si>
  <si>
    <t>城镇困难家庭减少。</t>
  </si>
  <si>
    <t>教育精准扶贫学生资助的人数</t>
  </si>
  <si>
    <t>≧25700</t>
  </si>
  <si>
    <t>城镇低收入及精准扶贫资助资金发放成本</t>
  </si>
  <si>
    <t>≦5040.5万元</t>
  </si>
  <si>
    <t xml:space="preserve">   教育精准扶贫资金(含城镇贫困户教育资助）的实施，减轻了贫困家庭的经济负担，使家庭经济困难学生不因贫失学。本次评分为98分。</t>
  </si>
  <si>
    <t>项目名称：农村学前教育营养改善计划资金</t>
  </si>
  <si>
    <t>通过实施农村学前营养改善计划，减轻农村学前幼儿家庭经济负担，助力农村贫困户摆脱贫困并增强幼儿身体素质。</t>
  </si>
  <si>
    <t>完成。我市已通过国家脱贫攻坚验收，幼儿体质得到增强。</t>
  </si>
  <si>
    <t>享受农村学前儿童营养改善计划的人数</t>
  </si>
  <si>
    <t>≧60000人</t>
  </si>
  <si>
    <t>营养改善资金实施使用率</t>
  </si>
  <si>
    <t>资金拨付率</t>
  </si>
  <si>
    <t>农村学前营养改善计划资金成本</t>
  </si>
  <si>
    <t>≤1080万</t>
  </si>
  <si>
    <t>减轻受助学生家庭经济压力，改善幼儿身体素质。</t>
  </si>
  <si>
    <t xml:space="preserve">  农村学前教育营养改善计划的实施，减轻了贫困家庭的经济负担，保障幼儿身体健康。本次评分为99分。</t>
  </si>
  <si>
    <t>项目名称：普通本科高校、高职学生助学贷款贴息及风险补偿金</t>
  </si>
  <si>
    <t>通过普通本科高校、高职学生助学贷款贴息及风险补偿金项目，减轻高校助学贷款学生家庭经济困难家庭经济开支压力，助力贫困户摆脱贫困。</t>
  </si>
  <si>
    <t>数量指标
（40分）</t>
  </si>
  <si>
    <t>惠及学生人数</t>
  </si>
  <si>
    <t>≧8000人</t>
  </si>
  <si>
    <t>上拨资金完成率</t>
  </si>
  <si>
    <t>贷款贴息和风险补偿金的支出成本</t>
  </si>
  <si>
    <t>≦680万元</t>
  </si>
  <si>
    <t>家庭经济困难学生是否继续申请助学贷款。</t>
  </si>
  <si>
    <t>是</t>
  </si>
  <si>
    <t>享受助学贷款的学生满意度</t>
  </si>
  <si>
    <t>普通本科高校、高职学生助学贷款贴息及风险补偿金的实施，减轻了贫困家庭的经济负担，使家庭经济困难学生不因贫失学。本次评分为98分。</t>
  </si>
  <si>
    <t>项目名称：中职国家助学金和免学费</t>
  </si>
  <si>
    <t>通过中职国家助学金和免学费资助，减轻高校家庭经济困难家庭经济开支压力，助力贫困户摆脱贫困。</t>
  </si>
  <si>
    <t>中职国家助学金的资助人数</t>
  </si>
  <si>
    <t>≧6000人</t>
  </si>
  <si>
    <t>职院、幼师、民族职校等学校停止招生。</t>
  </si>
  <si>
    <t>中职国家免学费的资助人数</t>
  </si>
  <si>
    <t>≧11000人</t>
  </si>
  <si>
    <t>资助资金发放及时率</t>
  </si>
  <si>
    <t>中职助学金及免学费发放成本</t>
  </si>
  <si>
    <t>≦450万</t>
  </si>
  <si>
    <t>没有学生不因贫失学。</t>
  </si>
  <si>
    <t>中职国家助学金和免学费的实施，减轻了贫困家庭的经济负担，使家庭经济困难学生不因贫失学。本次评分为97分。</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</si>
</sst>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 numFmtId="177" formatCode="0.00_ "/>
  </numFmts>
  <fonts count="26">
    <font>
      <sz val="11"/>
      <color theme="1"/>
      <name val="宋体"/>
      <charset val="134"/>
      <scheme val="minor"/>
    </font>
    <font>
      <sz val="11"/>
      <color indexed="8"/>
      <name val="宋体"/>
      <charset val="134"/>
    </font>
    <font>
      <sz val="20"/>
      <color indexed="8"/>
      <name val="黑体"/>
      <charset val="134"/>
    </font>
    <font>
      <sz val="10"/>
      <color indexed="8"/>
      <name val="宋体"/>
      <charset val="134"/>
    </font>
    <font>
      <sz val="9"/>
      <name val="宋体"/>
      <charset val="134"/>
    </font>
    <font>
      <sz val="10"/>
      <color rgb="FF000000"/>
      <name val="宋体"/>
      <charset val="134"/>
    </font>
    <font>
      <sz val="11"/>
      <color theme="1"/>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0"/>
      <color indexed="8"/>
      <name val="Arial"/>
      <charset val="0"/>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1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9" borderId="13" applyNumberFormat="0" applyFont="0" applyAlignment="0" applyProtection="0">
      <alignment vertical="center"/>
    </xf>
    <xf numFmtId="0" fontId="11" fillId="17" borderId="0" applyNumberFormat="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12" applyNumberFormat="0" applyFill="0" applyAlignment="0" applyProtection="0">
      <alignment vertical="center"/>
    </xf>
    <xf numFmtId="0" fontId="19" fillId="0" borderId="12" applyNumberFormat="0" applyFill="0" applyAlignment="0" applyProtection="0">
      <alignment vertical="center"/>
    </xf>
    <xf numFmtId="0" fontId="11" fillId="21" borderId="0" applyNumberFormat="0" applyBorder="0" applyAlignment="0" applyProtection="0">
      <alignment vertical="center"/>
    </xf>
    <xf numFmtId="0" fontId="8" fillId="0" borderId="15" applyNumberFormat="0" applyFill="0" applyAlignment="0" applyProtection="0">
      <alignment vertical="center"/>
    </xf>
    <xf numFmtId="0" fontId="11" fillId="16" borderId="0" applyNumberFormat="0" applyBorder="0" applyAlignment="0" applyProtection="0">
      <alignment vertical="center"/>
    </xf>
    <xf numFmtId="0" fontId="23" fillId="4" borderId="16" applyNumberFormat="0" applyAlignment="0" applyProtection="0">
      <alignment vertical="center"/>
    </xf>
    <xf numFmtId="0" fontId="7" fillId="4" borderId="10" applyNumberFormat="0" applyAlignment="0" applyProtection="0">
      <alignment vertical="center"/>
    </xf>
    <xf numFmtId="0" fontId="10" fillId="12" borderId="11" applyNumberFormat="0" applyAlignment="0" applyProtection="0">
      <alignment vertical="center"/>
    </xf>
    <xf numFmtId="0" fontId="6" fillId="26" borderId="0" applyNumberFormat="0" applyBorder="0" applyAlignment="0" applyProtection="0">
      <alignment vertical="center"/>
    </xf>
    <xf numFmtId="0" fontId="11" fillId="32" borderId="0" applyNumberFormat="0" applyBorder="0" applyAlignment="0" applyProtection="0">
      <alignment vertical="center"/>
    </xf>
    <xf numFmtId="0" fontId="18" fillId="0" borderId="14" applyNumberFormat="0" applyFill="0" applyAlignment="0" applyProtection="0">
      <alignment vertical="center"/>
    </xf>
    <xf numFmtId="0" fontId="24" fillId="0" borderId="17" applyNumberFormat="0" applyFill="0" applyAlignment="0" applyProtection="0">
      <alignment vertical="center"/>
    </xf>
    <xf numFmtId="0" fontId="22" fillId="25" borderId="0" applyNumberFormat="0" applyBorder="0" applyAlignment="0" applyProtection="0">
      <alignment vertical="center"/>
    </xf>
    <xf numFmtId="0" fontId="12" fillId="15" borderId="0" applyNumberFormat="0" applyBorder="0" applyAlignment="0" applyProtection="0">
      <alignment vertical="center"/>
    </xf>
    <xf numFmtId="0" fontId="6" fillId="3" borderId="0" applyNumberFormat="0" applyBorder="0" applyAlignment="0" applyProtection="0">
      <alignment vertical="center"/>
    </xf>
    <xf numFmtId="0" fontId="11" fillId="29" borderId="0" applyNumberFormat="0" applyBorder="0" applyAlignment="0" applyProtection="0">
      <alignment vertical="center"/>
    </xf>
    <xf numFmtId="0" fontId="6" fillId="2"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11" fillId="28" borderId="0" applyNumberFormat="0" applyBorder="0" applyAlignment="0" applyProtection="0">
      <alignment vertical="center"/>
    </xf>
    <xf numFmtId="0" fontId="11" fillId="31"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11" fillId="27" borderId="0" applyNumberFormat="0" applyBorder="0" applyAlignment="0" applyProtection="0">
      <alignment vertical="center"/>
    </xf>
    <xf numFmtId="0" fontId="6" fillId="10" borderId="0" applyNumberFormat="0" applyBorder="0" applyAlignment="0" applyProtection="0">
      <alignment vertical="center"/>
    </xf>
    <xf numFmtId="0" fontId="11" fillId="20" borderId="0" applyNumberFormat="0" applyBorder="0" applyAlignment="0" applyProtection="0">
      <alignment vertical="center"/>
    </xf>
    <xf numFmtId="0" fontId="11" fillId="30" borderId="0" applyNumberFormat="0" applyBorder="0" applyAlignment="0" applyProtection="0">
      <alignment vertical="center"/>
    </xf>
    <xf numFmtId="0" fontId="6" fillId="6" borderId="0" applyNumberFormat="0" applyBorder="0" applyAlignment="0" applyProtection="0">
      <alignment vertical="center"/>
    </xf>
    <xf numFmtId="0" fontId="11" fillId="14" borderId="0" applyNumberFormat="0" applyBorder="0" applyAlignment="0" applyProtection="0">
      <alignment vertical="center"/>
    </xf>
  </cellStyleXfs>
  <cellXfs count="64">
    <xf numFmtId="0" fontId="0" fillId="0" borderId="0" xfId="0">
      <alignment vertical="center"/>
    </xf>
    <xf numFmtId="0" fontId="1" fillId="0" borderId="0" xfId="0" applyNumberFormat="1" applyFont="1" applyFill="1" applyBorder="1" applyAlignment="1">
      <alignment vertical="center" wrapText="1"/>
    </xf>
    <xf numFmtId="0" fontId="1" fillId="0" borderId="0" xfId="0" applyFont="1" applyFill="1" applyBorder="1" applyAlignment="1">
      <alignment vertical="center"/>
    </xf>
    <xf numFmtId="0" fontId="2"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6"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176" fontId="3" fillId="0" borderId="1" xfId="0" applyNumberFormat="1" applyFont="1" applyFill="1" applyBorder="1" applyAlignment="1">
      <alignment vertical="center"/>
    </xf>
    <xf numFmtId="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left" vertical="center" indent="2"/>
    </xf>
    <xf numFmtId="0" fontId="3" fillId="0" borderId="2" xfId="0" applyNumberFormat="1" applyFont="1" applyFill="1" applyBorder="1" applyAlignment="1">
      <alignment horizontal="left" vertical="center" indent="2"/>
    </xf>
    <xf numFmtId="0" fontId="3" fillId="0" borderId="7"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5" xfId="0" applyNumberFormat="1" applyFont="1" applyFill="1" applyBorder="1" applyAlignment="1">
      <alignment vertical="center" wrapText="1"/>
    </xf>
    <xf numFmtId="0" fontId="3"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textRotation="255" wrapText="1"/>
    </xf>
    <xf numFmtId="0" fontId="3" fillId="0" borderId="1" xfId="0" applyNumberFormat="1" applyFont="1" applyFill="1" applyBorder="1" applyAlignment="1">
      <alignment horizontal="center" vertical="center" textRotation="255"/>
    </xf>
    <xf numFmtId="0" fontId="3" fillId="0" borderId="1" xfId="0" applyNumberFormat="1" applyFont="1" applyFill="1" applyBorder="1" applyAlignment="1">
      <alignment horizontal="left" vertical="center" wrapText="1"/>
    </xf>
    <xf numFmtId="0" fontId="3" fillId="0" borderId="9"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8" xfId="0" applyNumberFormat="1" applyFont="1" applyFill="1" applyBorder="1" applyAlignment="1">
      <alignment horizontal="left" vertical="center"/>
    </xf>
    <xf numFmtId="0" fontId="1" fillId="0" borderId="6" xfId="0" applyNumberFormat="1" applyFont="1" applyFill="1" applyBorder="1" applyAlignment="1">
      <alignment horizontal="left" vertical="center"/>
    </xf>
    <xf numFmtId="0" fontId="1" fillId="0" borderId="0" xfId="0" applyNumberFormat="1" applyFont="1" applyFill="1" applyBorder="1" applyAlignment="1">
      <alignment vertical="top" wrapText="1"/>
    </xf>
    <xf numFmtId="0" fontId="3" fillId="0" borderId="5"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xf>
    <xf numFmtId="0" fontId="1" fillId="0" borderId="8" xfId="0" applyNumberFormat="1" applyFont="1" applyFill="1" applyBorder="1" applyAlignment="1">
      <alignment horizontal="left" vertical="center" wrapText="1"/>
    </xf>
    <xf numFmtId="0" fontId="1" fillId="0" borderId="6"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xf>
    <xf numFmtId="0" fontId="3" fillId="0" borderId="8"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9" fontId="3" fillId="0" borderId="1" xfId="0" applyNumberFormat="1" applyFont="1" applyFill="1" applyBorder="1" applyAlignment="1">
      <alignment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textRotation="255"/>
    </xf>
    <xf numFmtId="9" fontId="3"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 fillId="0" borderId="0" xfId="0" applyNumberFormat="1" applyFont="1" applyFill="1" applyBorder="1" applyAlignment="1">
      <alignment horizontal="center" vertical="top" wrapText="1"/>
    </xf>
    <xf numFmtId="0" fontId="1" fillId="0" borderId="2" xfId="0" applyNumberFormat="1" applyFont="1" applyFill="1" applyBorder="1" applyAlignment="1">
      <alignment horizontal="center" vertical="center"/>
    </xf>
    <xf numFmtId="57" fontId="3" fillId="0" borderId="1"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31" fontId="3" fillId="0" borderId="9" xfId="0" applyNumberFormat="1"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wrapText="1"/>
    </xf>
    <xf numFmtId="9" fontId="3" fillId="0" borderId="7"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xf numFmtId="177" fontId="3" fillId="0" borderId="7"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J24"/>
  <sheetViews>
    <sheetView workbookViewId="0">
      <selection activeCell="D4" sqref="D4"/>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5.3333333333333" style="2" customWidth="1"/>
    <col min="6" max="6" width="13.6666666666667" style="2" customWidth="1"/>
    <col min="7" max="7" width="15.6666666666667" style="2" customWidth="1"/>
    <col min="8" max="8" width="7.775" style="2" customWidth="1"/>
    <col min="9" max="9" width="11.625" style="2" customWidth="1"/>
    <col min="10" max="10" width="11.875" style="2" customWidth="1"/>
    <col min="11" max="11" width="8.89166666666667" style="2"/>
    <col min="12" max="12" width="12.8166666666667" style="2"/>
    <col min="13" max="16384" width="8.89166666666667" style="2"/>
  </cols>
  <sheetData>
    <row r="1" ht="26" customHeight="1" spans="1:10">
      <c r="A1" s="3" t="s">
        <v>0</v>
      </c>
      <c r="B1" s="3"/>
      <c r="C1" s="3"/>
      <c r="D1" s="3"/>
      <c r="E1" s="3"/>
      <c r="F1" s="3"/>
      <c r="G1" s="3"/>
      <c r="H1" s="3"/>
      <c r="I1" s="3"/>
      <c r="J1" s="3"/>
    </row>
    <row r="2" ht="26" customHeight="1" spans="1:10">
      <c r="A2" s="4" t="s">
        <v>1</v>
      </c>
      <c r="B2" s="4"/>
      <c r="C2" s="4"/>
      <c r="D2" s="4"/>
      <c r="E2" s="4" t="s">
        <v>2</v>
      </c>
      <c r="F2" s="4"/>
      <c r="G2" s="4"/>
      <c r="H2" s="4" t="s">
        <v>3</v>
      </c>
      <c r="I2" s="4"/>
      <c r="J2" s="4"/>
    </row>
    <row r="3" ht="24" customHeight="1" spans="1:10">
      <c r="A3" s="5" t="s">
        <v>4</v>
      </c>
      <c r="B3" s="6" t="s">
        <v>5</v>
      </c>
      <c r="C3" s="7"/>
      <c r="D3" s="7"/>
      <c r="E3" s="7"/>
      <c r="F3" s="7"/>
      <c r="G3" s="7"/>
      <c r="H3" s="7"/>
      <c r="I3" s="7"/>
      <c r="J3" s="7"/>
    </row>
    <row r="4" ht="24" customHeight="1" spans="1:10">
      <c r="A4" s="5"/>
      <c r="B4" s="8" t="s">
        <v>6</v>
      </c>
      <c r="C4" s="9"/>
      <c r="D4" s="10" t="s">
        <v>7</v>
      </c>
      <c r="E4" s="10" t="s">
        <v>8</v>
      </c>
      <c r="F4" s="10" t="s">
        <v>9</v>
      </c>
      <c r="G4" s="10" t="s">
        <v>10</v>
      </c>
      <c r="H4" s="10" t="s">
        <v>11</v>
      </c>
      <c r="I4" s="35" t="s">
        <v>12</v>
      </c>
      <c r="J4" s="35" t="s">
        <v>13</v>
      </c>
    </row>
    <row r="5" ht="24" customHeight="1" spans="1:10">
      <c r="A5" s="5"/>
      <c r="B5" s="11" t="s">
        <v>14</v>
      </c>
      <c r="C5" s="12"/>
      <c r="D5" s="13">
        <v>3800000</v>
      </c>
      <c r="E5" s="13">
        <v>0</v>
      </c>
      <c r="F5" s="13">
        <f>SUM(F6,F9)</f>
        <v>3800000</v>
      </c>
      <c r="G5" s="43">
        <f>F5/(D5+E5)</f>
        <v>1</v>
      </c>
      <c r="H5" s="15">
        <v>10</v>
      </c>
      <c r="I5" s="15">
        <v>10</v>
      </c>
      <c r="J5" s="15"/>
    </row>
    <row r="6" ht="24" customHeight="1" spans="1:10">
      <c r="A6" s="5"/>
      <c r="B6" s="11" t="s">
        <v>15</v>
      </c>
      <c r="C6" s="12"/>
      <c r="D6" s="13">
        <f>SUM(D7:D8)</f>
        <v>0</v>
      </c>
      <c r="E6" s="13">
        <f>SUM(E7:E8)</f>
        <v>0</v>
      </c>
      <c r="F6" s="13">
        <v>0</v>
      </c>
      <c r="G6" s="15" t="s">
        <v>16</v>
      </c>
      <c r="H6" s="15" t="s">
        <v>16</v>
      </c>
      <c r="I6" s="15" t="s">
        <v>16</v>
      </c>
      <c r="J6" s="15" t="s">
        <v>16</v>
      </c>
    </row>
    <row r="7" ht="24" customHeight="1" spans="1:10">
      <c r="A7" s="5"/>
      <c r="B7" s="16" t="s">
        <v>17</v>
      </c>
      <c r="C7" s="17"/>
      <c r="D7" s="13"/>
      <c r="E7" s="13"/>
      <c r="F7" s="13"/>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v>3800000</v>
      </c>
      <c r="E9" s="13">
        <v>3800000</v>
      </c>
      <c r="F9" s="13">
        <v>3800000</v>
      </c>
      <c r="G9" s="15" t="s">
        <v>16</v>
      </c>
      <c r="H9" s="15" t="s">
        <v>16</v>
      </c>
      <c r="I9" s="15" t="s">
        <v>16</v>
      </c>
      <c r="J9" s="15" t="s">
        <v>16</v>
      </c>
    </row>
    <row r="10" ht="24" customHeight="1" spans="1:10">
      <c r="A10" s="18" t="s">
        <v>20</v>
      </c>
      <c r="B10" s="19" t="s">
        <v>21</v>
      </c>
      <c r="C10" s="20"/>
      <c r="D10" s="20"/>
      <c r="E10" s="21"/>
      <c r="F10" s="19" t="s">
        <v>22</v>
      </c>
      <c r="G10" s="20"/>
      <c r="H10" s="20"/>
      <c r="I10" s="20"/>
      <c r="J10" s="21"/>
    </row>
    <row r="11" ht="54" customHeight="1" spans="1:10">
      <c r="A11" s="22"/>
      <c r="B11" s="23" t="s">
        <v>23</v>
      </c>
      <c r="C11" s="24"/>
      <c r="D11" s="24"/>
      <c r="E11" s="25"/>
      <c r="F11" s="39" t="s">
        <v>24</v>
      </c>
      <c r="G11" s="11"/>
      <c r="H11" s="11"/>
      <c r="I11" s="11"/>
      <c r="J11" s="12"/>
    </row>
    <row r="12" s="1" customFormat="1" ht="24" customHeight="1" spans="1:10">
      <c r="A12" s="26" t="s">
        <v>25</v>
      </c>
      <c r="B12" s="5" t="s">
        <v>26</v>
      </c>
      <c r="C12" s="5" t="s">
        <v>27</v>
      </c>
      <c r="D12" s="5" t="s">
        <v>28</v>
      </c>
      <c r="E12" s="5" t="s">
        <v>29</v>
      </c>
      <c r="F12" s="5" t="s">
        <v>30</v>
      </c>
      <c r="G12" s="5" t="s">
        <v>31</v>
      </c>
      <c r="H12" s="5" t="s">
        <v>11</v>
      </c>
      <c r="I12" s="5" t="s">
        <v>12</v>
      </c>
      <c r="J12" s="35" t="s">
        <v>13</v>
      </c>
    </row>
    <row r="13" ht="24" customHeight="1" spans="1:10">
      <c r="A13" s="27"/>
      <c r="B13" s="5" t="s">
        <v>32</v>
      </c>
      <c r="C13" s="5" t="s">
        <v>33</v>
      </c>
      <c r="D13" s="28" t="s">
        <v>34</v>
      </c>
      <c r="E13" s="5" t="s">
        <v>35</v>
      </c>
      <c r="F13" s="5">
        <v>16</v>
      </c>
      <c r="G13" s="28"/>
      <c r="H13" s="5">
        <v>20</v>
      </c>
      <c r="I13" s="5">
        <v>20</v>
      </c>
      <c r="J13" s="5"/>
    </row>
    <row r="14" ht="24" customHeight="1" spans="1:10">
      <c r="A14" s="27"/>
      <c r="B14" s="5"/>
      <c r="C14" s="5" t="s">
        <v>36</v>
      </c>
      <c r="D14" s="28" t="s">
        <v>37</v>
      </c>
      <c r="E14" s="5" t="s">
        <v>38</v>
      </c>
      <c r="F14" s="5" t="s">
        <v>39</v>
      </c>
      <c r="G14" s="28"/>
      <c r="H14" s="5">
        <v>10</v>
      </c>
      <c r="I14" s="5">
        <v>20</v>
      </c>
      <c r="J14" s="5"/>
    </row>
    <row r="15" ht="28" customHeight="1" spans="1:10">
      <c r="A15" s="27"/>
      <c r="B15" s="5"/>
      <c r="C15" s="5"/>
      <c r="D15" s="28" t="s">
        <v>40</v>
      </c>
      <c r="E15" s="5" t="s">
        <v>41</v>
      </c>
      <c r="F15" s="5" t="s">
        <v>39</v>
      </c>
      <c r="G15" s="28"/>
      <c r="H15" s="5">
        <v>10</v>
      </c>
      <c r="I15" s="5">
        <v>10</v>
      </c>
      <c r="J15" s="5"/>
    </row>
    <row r="16" ht="24" customHeight="1" spans="1:10">
      <c r="A16" s="27"/>
      <c r="B16" s="5"/>
      <c r="C16" s="5" t="s">
        <v>42</v>
      </c>
      <c r="D16" s="28" t="s">
        <v>43</v>
      </c>
      <c r="E16" s="46">
        <v>1</v>
      </c>
      <c r="F16" s="46">
        <v>1</v>
      </c>
      <c r="G16" s="28"/>
      <c r="H16" s="5">
        <v>5</v>
      </c>
      <c r="I16" s="5">
        <v>5</v>
      </c>
      <c r="J16" s="5"/>
    </row>
    <row r="17" ht="24" customHeight="1" spans="1:10">
      <c r="A17" s="27"/>
      <c r="B17" s="5"/>
      <c r="C17" s="5" t="s">
        <v>44</v>
      </c>
      <c r="D17" s="28" t="s">
        <v>45</v>
      </c>
      <c r="E17" s="5" t="s">
        <v>46</v>
      </c>
      <c r="F17" s="5">
        <v>3800000</v>
      </c>
      <c r="G17" s="28"/>
      <c r="H17" s="5">
        <v>5</v>
      </c>
      <c r="I17" s="5">
        <v>5</v>
      </c>
      <c r="J17" s="5"/>
    </row>
    <row r="18" ht="29" customHeight="1" spans="1:10">
      <c r="A18" s="27"/>
      <c r="B18" s="5" t="s">
        <v>47</v>
      </c>
      <c r="C18" s="29" t="s">
        <v>48</v>
      </c>
      <c r="D18" s="28" t="s">
        <v>49</v>
      </c>
      <c r="E18" s="5" t="s">
        <v>50</v>
      </c>
      <c r="F18" s="46">
        <v>1</v>
      </c>
      <c r="G18" s="28"/>
      <c r="H18" s="5">
        <v>15</v>
      </c>
      <c r="I18" s="5">
        <v>15</v>
      </c>
      <c r="J18" s="5"/>
    </row>
    <row r="19" ht="42" customHeight="1" spans="1:10">
      <c r="A19" s="27"/>
      <c r="B19" s="5"/>
      <c r="C19" s="29" t="s">
        <v>51</v>
      </c>
      <c r="D19" s="28" t="s">
        <v>52</v>
      </c>
      <c r="E19" s="5" t="s">
        <v>53</v>
      </c>
      <c r="F19" s="5" t="s">
        <v>54</v>
      </c>
      <c r="G19" s="28"/>
      <c r="H19" s="5">
        <v>15</v>
      </c>
      <c r="I19" s="5">
        <v>15</v>
      </c>
      <c r="J19" s="5"/>
    </row>
    <row r="20" ht="44" customHeight="1" spans="1:10">
      <c r="A20" s="27"/>
      <c r="B20" s="5" t="s">
        <v>55</v>
      </c>
      <c r="C20" s="5" t="s">
        <v>56</v>
      </c>
      <c r="D20" s="28" t="s">
        <v>57</v>
      </c>
      <c r="E20" s="5" t="s">
        <v>58</v>
      </c>
      <c r="F20" s="5" t="s">
        <v>59</v>
      </c>
      <c r="G20" s="28"/>
      <c r="H20" s="5">
        <v>10</v>
      </c>
      <c r="I20" s="5">
        <v>9.5</v>
      </c>
      <c r="J20" s="5"/>
    </row>
    <row r="21" ht="45" customHeight="1" spans="1:10">
      <c r="A21" s="30" t="s">
        <v>60</v>
      </c>
      <c r="B21" s="30"/>
      <c r="C21" s="30"/>
      <c r="D21" s="30"/>
      <c r="E21" s="30"/>
      <c r="F21" s="30"/>
      <c r="G21" s="30"/>
      <c r="H21" s="30">
        <v>100</v>
      </c>
      <c r="I21" s="30">
        <v>99.5</v>
      </c>
      <c r="J21" s="30"/>
    </row>
    <row r="22" ht="51" customHeight="1" spans="1:10">
      <c r="A22" s="31" t="s">
        <v>61</v>
      </c>
      <c r="B22" s="37" t="s">
        <v>62</v>
      </c>
      <c r="C22" s="38"/>
      <c r="D22" s="38"/>
      <c r="E22" s="38"/>
      <c r="F22" s="38"/>
      <c r="G22" s="38"/>
      <c r="H22" s="38"/>
      <c r="I22" s="38"/>
      <c r="J22" s="6"/>
    </row>
    <row r="23" ht="71" customHeight="1" spans="1:10">
      <c r="A23" s="31" t="s">
        <v>63</v>
      </c>
      <c r="B23" s="7"/>
      <c r="C23" s="7"/>
      <c r="D23" s="7"/>
      <c r="E23" s="7"/>
      <c r="F23" s="7"/>
      <c r="G23" s="7"/>
      <c r="H23" s="7"/>
      <c r="I23" s="7"/>
      <c r="J23" s="7"/>
    </row>
    <row r="24" ht="173" customHeight="1" spans="1:10">
      <c r="A24" s="34" t="s">
        <v>64</v>
      </c>
      <c r="B24" s="34"/>
      <c r="C24" s="34"/>
      <c r="D24" s="34"/>
      <c r="E24" s="34"/>
      <c r="F24" s="34"/>
      <c r="G24" s="34"/>
      <c r="H24" s="34"/>
      <c r="I24" s="34"/>
      <c r="J24" s="34"/>
    </row>
  </sheetData>
  <mergeCells count="25">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1:G21"/>
    <mergeCell ref="B22:J22"/>
    <mergeCell ref="B23:J23"/>
    <mergeCell ref="A24:J24"/>
    <mergeCell ref="A3:A9"/>
    <mergeCell ref="A10:A11"/>
    <mergeCell ref="A12:A20"/>
    <mergeCell ref="B13:B17"/>
    <mergeCell ref="B18:B19"/>
    <mergeCell ref="C14:C15"/>
  </mergeCells>
  <pageMargins left="0.275" right="0.196527777777778" top="0.432638888888889" bottom="0.275" header="0.235416666666667" footer="0.196527777777778"/>
  <pageSetup paperSize="9" scale="83"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J32"/>
  <sheetViews>
    <sheetView workbookViewId="0">
      <selection activeCell="F5" sqref="F5"/>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5.3333333333333" style="2" customWidth="1"/>
    <col min="6" max="6" width="13.6666666666667" style="2" customWidth="1"/>
    <col min="7" max="7" width="15.6666666666667" style="2" customWidth="1"/>
    <col min="8" max="8" width="7.775" style="2" customWidth="1"/>
    <col min="9" max="9" width="11.625" style="2" customWidth="1"/>
    <col min="10" max="10" width="11.875" style="2" customWidth="1"/>
    <col min="11" max="16384" width="8.89166666666667" style="2"/>
  </cols>
  <sheetData>
    <row r="1" ht="26" customHeight="1" spans="1:10">
      <c r="A1" s="3" t="s">
        <v>0</v>
      </c>
      <c r="B1" s="3"/>
      <c r="C1" s="3"/>
      <c r="D1" s="3"/>
      <c r="E1" s="3"/>
      <c r="F1" s="3"/>
      <c r="G1" s="3"/>
      <c r="H1" s="3"/>
      <c r="I1" s="3"/>
      <c r="J1" s="3"/>
    </row>
    <row r="2" ht="26" customHeight="1" spans="1:10">
      <c r="A2" s="4" t="s">
        <v>1</v>
      </c>
      <c r="B2" s="4"/>
      <c r="C2" s="4"/>
      <c r="D2" s="4"/>
      <c r="E2" s="4" t="s">
        <v>65</v>
      </c>
      <c r="F2" s="4"/>
      <c r="G2" s="4"/>
      <c r="H2" s="4" t="s">
        <v>66</v>
      </c>
      <c r="I2" s="4"/>
      <c r="J2" s="4"/>
    </row>
    <row r="3" ht="24" customHeight="1" spans="1:10">
      <c r="A3" s="5" t="s">
        <v>4</v>
      </c>
      <c r="B3" s="6" t="s">
        <v>67</v>
      </c>
      <c r="C3" s="7"/>
      <c r="D3" s="7"/>
      <c r="E3" s="7"/>
      <c r="F3" s="7"/>
      <c r="G3" s="7"/>
      <c r="H3" s="7"/>
      <c r="I3" s="7"/>
      <c r="J3" s="7"/>
    </row>
    <row r="4" ht="24" customHeight="1" spans="1:10">
      <c r="A4" s="5"/>
      <c r="B4" s="8" t="s">
        <v>6</v>
      </c>
      <c r="C4" s="9"/>
      <c r="D4" s="10" t="s">
        <v>7</v>
      </c>
      <c r="E4" s="10" t="s">
        <v>8</v>
      </c>
      <c r="F4" s="10" t="s">
        <v>9</v>
      </c>
      <c r="G4" s="10" t="s">
        <v>10</v>
      </c>
      <c r="H4" s="10" t="s">
        <v>11</v>
      </c>
      <c r="I4" s="35" t="s">
        <v>12</v>
      </c>
      <c r="J4" s="35" t="s">
        <v>13</v>
      </c>
    </row>
    <row r="5" ht="24" customHeight="1" spans="1:10">
      <c r="A5" s="5"/>
      <c r="B5" s="11" t="s">
        <v>14</v>
      </c>
      <c r="C5" s="12"/>
      <c r="D5" s="13">
        <f t="shared" ref="D5:F5" si="0">SUM(D6,D9)</f>
        <v>52000</v>
      </c>
      <c r="E5" s="13">
        <f t="shared" si="0"/>
        <v>0</v>
      </c>
      <c r="F5" s="13">
        <f t="shared" si="0"/>
        <v>52000</v>
      </c>
      <c r="G5" s="43">
        <f>F5/(D5+E5)</f>
        <v>1</v>
      </c>
      <c r="H5" s="15">
        <v>10</v>
      </c>
      <c r="I5" s="15">
        <f>G5*10</f>
        <v>10</v>
      </c>
      <c r="J5" s="15"/>
    </row>
    <row r="6" ht="24" customHeight="1" spans="1:10">
      <c r="A6" s="5"/>
      <c r="B6" s="11" t="s">
        <v>15</v>
      </c>
      <c r="C6" s="12"/>
      <c r="D6" s="13">
        <v>52000</v>
      </c>
      <c r="E6" s="13">
        <v>0</v>
      </c>
      <c r="F6" s="13">
        <v>52000</v>
      </c>
      <c r="G6" s="15">
        <v>52000</v>
      </c>
      <c r="H6" s="15" t="s">
        <v>16</v>
      </c>
      <c r="I6" s="15" t="s">
        <v>16</v>
      </c>
      <c r="J6" s="15" t="s">
        <v>16</v>
      </c>
    </row>
    <row r="7" ht="24" customHeight="1" spans="1:10">
      <c r="A7" s="5"/>
      <c r="B7" s="16" t="s">
        <v>17</v>
      </c>
      <c r="C7" s="17"/>
      <c r="D7" s="13">
        <v>52000</v>
      </c>
      <c r="E7" s="13">
        <v>0</v>
      </c>
      <c r="F7" s="13">
        <v>52000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24" customHeight="1" spans="1:10">
      <c r="A10" s="18" t="s">
        <v>20</v>
      </c>
      <c r="B10" s="19" t="s">
        <v>21</v>
      </c>
      <c r="C10" s="20"/>
      <c r="D10" s="20"/>
      <c r="E10" s="21"/>
      <c r="F10" s="19" t="s">
        <v>22</v>
      </c>
      <c r="G10" s="20"/>
      <c r="H10" s="20"/>
      <c r="I10" s="20"/>
      <c r="J10" s="21"/>
    </row>
    <row r="11" ht="98" customHeight="1" spans="1:10">
      <c r="A11" s="22"/>
      <c r="B11" s="23" t="s">
        <v>68</v>
      </c>
      <c r="C11" s="24"/>
      <c r="D11" s="24"/>
      <c r="E11" s="25"/>
      <c r="F11" s="23" t="s">
        <v>69</v>
      </c>
      <c r="G11" s="24"/>
      <c r="H11" s="24"/>
      <c r="I11" s="24"/>
      <c r="J11" s="25"/>
    </row>
    <row r="12" s="1" customFormat="1" ht="24" customHeight="1" spans="1:10">
      <c r="A12" s="26" t="s">
        <v>25</v>
      </c>
      <c r="B12" s="5" t="s">
        <v>26</v>
      </c>
      <c r="C12" s="5" t="s">
        <v>27</v>
      </c>
      <c r="D12" s="5" t="s">
        <v>28</v>
      </c>
      <c r="E12" s="5" t="s">
        <v>29</v>
      </c>
      <c r="F12" s="5" t="s">
        <v>30</v>
      </c>
      <c r="G12" s="5" t="s">
        <v>31</v>
      </c>
      <c r="H12" s="5" t="s">
        <v>11</v>
      </c>
      <c r="I12" s="5" t="s">
        <v>12</v>
      </c>
      <c r="J12" s="35" t="s">
        <v>13</v>
      </c>
    </row>
    <row r="13" ht="24" customHeight="1" spans="1:10">
      <c r="A13" s="27"/>
      <c r="B13" s="29" t="s">
        <v>32</v>
      </c>
      <c r="C13" s="29" t="s">
        <v>70</v>
      </c>
      <c r="D13" s="57" t="s">
        <v>71</v>
      </c>
      <c r="E13" s="29" t="s">
        <v>72</v>
      </c>
      <c r="F13" s="50" t="s">
        <v>72</v>
      </c>
      <c r="G13" s="29"/>
      <c r="H13" s="29">
        <v>10</v>
      </c>
      <c r="I13" s="29">
        <v>10</v>
      </c>
      <c r="J13" s="29"/>
    </row>
    <row r="14" ht="24" customHeight="1" spans="1:10">
      <c r="A14" s="27"/>
      <c r="B14" s="18"/>
      <c r="C14" s="18"/>
      <c r="D14" s="58"/>
      <c r="E14" s="35"/>
      <c r="F14" s="35"/>
      <c r="G14" s="35"/>
      <c r="H14" s="35"/>
      <c r="I14" s="35"/>
      <c r="J14" s="35"/>
    </row>
    <row r="15" ht="24" customHeight="1" spans="1:10">
      <c r="A15" s="27"/>
      <c r="B15" s="18"/>
      <c r="C15" s="18"/>
      <c r="D15" s="57" t="s">
        <v>73</v>
      </c>
      <c r="E15" s="50" t="s">
        <v>72</v>
      </c>
      <c r="F15" s="50" t="s">
        <v>72</v>
      </c>
      <c r="G15" s="29"/>
      <c r="H15" s="29">
        <v>10</v>
      </c>
      <c r="I15" s="29">
        <v>10</v>
      </c>
      <c r="J15" s="29"/>
    </row>
    <row r="16" ht="24" customHeight="1" spans="1:10">
      <c r="A16" s="27"/>
      <c r="B16" s="18"/>
      <c r="C16" s="35"/>
      <c r="D16" s="58"/>
      <c r="E16" s="35"/>
      <c r="F16" s="35"/>
      <c r="G16" s="35"/>
      <c r="H16" s="35"/>
      <c r="I16" s="35"/>
      <c r="J16" s="35"/>
    </row>
    <row r="17" ht="24" customHeight="1" spans="1:10">
      <c r="A17" s="27"/>
      <c r="B17" s="18"/>
      <c r="C17" s="29" t="s">
        <v>74</v>
      </c>
      <c r="D17" s="29" t="s">
        <v>75</v>
      </c>
      <c r="E17" s="29" t="s">
        <v>76</v>
      </c>
      <c r="F17" s="59" t="s">
        <v>76</v>
      </c>
      <c r="G17" s="29"/>
      <c r="H17" s="29">
        <v>5</v>
      </c>
      <c r="I17" s="29">
        <v>5</v>
      </c>
      <c r="J17" s="29"/>
    </row>
    <row r="18" ht="24" customHeight="1" spans="1:10">
      <c r="A18" s="27"/>
      <c r="B18" s="18"/>
      <c r="C18" s="18"/>
      <c r="D18" s="35"/>
      <c r="E18" s="35"/>
      <c r="F18" s="35"/>
      <c r="G18" s="35"/>
      <c r="H18" s="35"/>
      <c r="I18" s="35"/>
      <c r="J18" s="35"/>
    </row>
    <row r="19" ht="24" customHeight="1" spans="1:10">
      <c r="A19" s="27"/>
      <c r="B19" s="18"/>
      <c r="C19" s="18"/>
      <c r="D19" s="29" t="s">
        <v>77</v>
      </c>
      <c r="E19" s="29" t="s">
        <v>78</v>
      </c>
      <c r="F19" s="29" t="s">
        <v>78</v>
      </c>
      <c r="G19" s="29"/>
      <c r="H19" s="29">
        <v>10</v>
      </c>
      <c r="I19" s="29">
        <v>10</v>
      </c>
      <c r="J19" s="29"/>
    </row>
    <row r="20" ht="11" customHeight="1" spans="1:10">
      <c r="A20" s="27"/>
      <c r="B20" s="18"/>
      <c r="C20" s="18"/>
      <c r="D20" s="35"/>
      <c r="E20" s="35"/>
      <c r="F20" s="35"/>
      <c r="G20" s="35"/>
      <c r="H20" s="35"/>
      <c r="I20" s="35"/>
      <c r="J20" s="35"/>
    </row>
    <row r="21" ht="44" customHeight="1" spans="1:10">
      <c r="A21" s="27"/>
      <c r="B21" s="18"/>
      <c r="C21" s="18"/>
      <c r="D21" s="18" t="s">
        <v>79</v>
      </c>
      <c r="E21" s="5" t="s">
        <v>80</v>
      </c>
      <c r="F21" s="5" t="s">
        <v>81</v>
      </c>
      <c r="G21" s="5"/>
      <c r="H21" s="5">
        <v>5</v>
      </c>
      <c r="I21" s="5">
        <v>5</v>
      </c>
      <c r="J21" s="5"/>
    </row>
    <row r="22" ht="37" customHeight="1" spans="1:10">
      <c r="A22" s="27"/>
      <c r="B22" s="18"/>
      <c r="C22" s="29" t="s">
        <v>82</v>
      </c>
      <c r="D22" s="44" t="s">
        <v>83</v>
      </c>
      <c r="E22" s="56">
        <v>44166</v>
      </c>
      <c r="F22" s="5" t="s">
        <v>84</v>
      </c>
      <c r="G22" s="5"/>
      <c r="H22" s="5">
        <v>5</v>
      </c>
      <c r="I22" s="5">
        <v>5</v>
      </c>
      <c r="J22" s="5"/>
    </row>
    <row r="23" ht="41" customHeight="1" spans="1:10">
      <c r="A23" s="27"/>
      <c r="B23" s="35"/>
      <c r="C23" s="29" t="s">
        <v>85</v>
      </c>
      <c r="D23" s="44" t="s">
        <v>86</v>
      </c>
      <c r="E23" s="5" t="s">
        <v>87</v>
      </c>
      <c r="F23" s="5" t="s">
        <v>88</v>
      </c>
      <c r="G23" s="5"/>
      <c r="H23" s="5">
        <v>5</v>
      </c>
      <c r="I23" s="5">
        <v>5</v>
      </c>
      <c r="J23" s="5"/>
    </row>
    <row r="24" ht="24" customHeight="1" spans="1:10">
      <c r="A24" s="27"/>
      <c r="B24" s="5" t="s">
        <v>47</v>
      </c>
      <c r="C24" s="29" t="s">
        <v>48</v>
      </c>
      <c r="D24" s="29" t="s">
        <v>89</v>
      </c>
      <c r="E24" s="29" t="s">
        <v>90</v>
      </c>
      <c r="F24" s="29" t="s">
        <v>91</v>
      </c>
      <c r="G24" s="29"/>
      <c r="H24" s="29">
        <v>15</v>
      </c>
      <c r="I24" s="29">
        <v>15</v>
      </c>
      <c r="J24" s="29"/>
    </row>
    <row r="25" ht="42" customHeight="1" spans="1:10">
      <c r="A25" s="27"/>
      <c r="B25" s="5"/>
      <c r="C25" s="18"/>
      <c r="D25" s="35"/>
      <c r="E25" s="35"/>
      <c r="F25" s="35"/>
      <c r="G25" s="35"/>
      <c r="H25" s="35"/>
      <c r="I25" s="35"/>
      <c r="J25" s="35"/>
    </row>
    <row r="26" ht="116" customHeight="1" spans="1:10">
      <c r="A26" s="27"/>
      <c r="B26" s="5"/>
      <c r="C26" s="18"/>
      <c r="D26" s="18" t="s">
        <v>92</v>
      </c>
      <c r="E26" s="18" t="s">
        <v>93</v>
      </c>
      <c r="F26" s="18" t="s">
        <v>94</v>
      </c>
      <c r="G26" s="18"/>
      <c r="H26" s="18">
        <v>15</v>
      </c>
      <c r="I26" s="18">
        <v>14</v>
      </c>
      <c r="J26" s="18"/>
    </row>
    <row r="27" ht="24" customHeight="1" spans="1:10">
      <c r="A27" s="27"/>
      <c r="B27" s="5" t="s">
        <v>55</v>
      </c>
      <c r="C27" s="5" t="s">
        <v>56</v>
      </c>
      <c r="D27" s="29" t="s">
        <v>95</v>
      </c>
      <c r="E27" s="29" t="s">
        <v>96</v>
      </c>
      <c r="F27" s="50">
        <v>0.8</v>
      </c>
      <c r="G27" s="50">
        <v>0.8</v>
      </c>
      <c r="H27" s="60">
        <v>10</v>
      </c>
      <c r="I27" s="62">
        <v>9.5</v>
      </c>
      <c r="J27" s="62"/>
    </row>
    <row r="28" ht="24" customHeight="1" spans="1:10">
      <c r="A28" s="49"/>
      <c r="B28" s="29"/>
      <c r="C28" s="29"/>
      <c r="D28" s="18"/>
      <c r="E28" s="18"/>
      <c r="F28" s="61"/>
      <c r="G28" s="61"/>
      <c r="H28" s="61"/>
      <c r="I28" s="63"/>
      <c r="J28" s="63"/>
    </row>
    <row r="29" ht="45" customHeight="1" spans="1:10">
      <c r="A29" s="30" t="s">
        <v>60</v>
      </c>
      <c r="B29" s="30"/>
      <c r="C29" s="30"/>
      <c r="D29" s="30"/>
      <c r="E29" s="30"/>
      <c r="F29" s="30"/>
      <c r="G29" s="30"/>
      <c r="H29" s="30">
        <v>100</v>
      </c>
      <c r="I29" s="30">
        <v>99.5</v>
      </c>
      <c r="J29" s="30"/>
    </row>
    <row r="30" ht="51" customHeight="1" spans="1:10">
      <c r="A30" s="31" t="s">
        <v>61</v>
      </c>
      <c r="B30" s="52" t="s">
        <v>97</v>
      </c>
      <c r="C30" s="53"/>
      <c r="D30" s="53"/>
      <c r="E30" s="53"/>
      <c r="F30" s="53"/>
      <c r="G30" s="53"/>
      <c r="H30" s="53"/>
      <c r="I30" s="53"/>
      <c r="J30" s="55"/>
    </row>
    <row r="31" ht="71" customHeight="1" spans="1:10">
      <c r="A31" s="31" t="s">
        <v>63</v>
      </c>
      <c r="B31" s="7"/>
      <c r="C31" s="7"/>
      <c r="D31" s="7"/>
      <c r="E31" s="7"/>
      <c r="F31" s="7"/>
      <c r="G31" s="7"/>
      <c r="H31" s="7"/>
      <c r="I31" s="7"/>
      <c r="J31" s="7"/>
    </row>
    <row r="32" ht="173" customHeight="1" spans="1:10">
      <c r="A32" s="34" t="s">
        <v>64</v>
      </c>
      <c r="B32" s="34"/>
      <c r="C32" s="34"/>
      <c r="D32" s="34"/>
      <c r="E32" s="34"/>
      <c r="F32" s="34"/>
      <c r="G32" s="34"/>
      <c r="H32" s="34"/>
      <c r="I32" s="34"/>
      <c r="J32" s="34"/>
    </row>
  </sheetData>
  <mergeCells count="71">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9:G29"/>
    <mergeCell ref="B30:J30"/>
    <mergeCell ref="B31:J31"/>
    <mergeCell ref="A32:J32"/>
    <mergeCell ref="A3:A9"/>
    <mergeCell ref="A10:A11"/>
    <mergeCell ref="A12:A28"/>
    <mergeCell ref="B13:B23"/>
    <mergeCell ref="B24:B26"/>
    <mergeCell ref="B27:B28"/>
    <mergeCell ref="C13:C16"/>
    <mergeCell ref="C17:C21"/>
    <mergeCell ref="C24:C26"/>
    <mergeCell ref="C27:C28"/>
    <mergeCell ref="D13:D14"/>
    <mergeCell ref="D15:D16"/>
    <mergeCell ref="D17:D18"/>
    <mergeCell ref="D19:D20"/>
    <mergeCell ref="D24:D25"/>
    <mergeCell ref="D27:D28"/>
    <mergeCell ref="E13:E14"/>
    <mergeCell ref="E15:E16"/>
    <mergeCell ref="E17:E18"/>
    <mergeCell ref="E19:E20"/>
    <mergeCell ref="E24:E25"/>
    <mergeCell ref="E27:E28"/>
    <mergeCell ref="F13:F14"/>
    <mergeCell ref="F15:F16"/>
    <mergeCell ref="F17:F18"/>
    <mergeCell ref="F19:F20"/>
    <mergeCell ref="F24:F25"/>
    <mergeCell ref="F27:F28"/>
    <mergeCell ref="G13:G14"/>
    <mergeCell ref="G15:G16"/>
    <mergeCell ref="G17:G18"/>
    <mergeCell ref="G19:G20"/>
    <mergeCell ref="G24:G25"/>
    <mergeCell ref="G27:G28"/>
    <mergeCell ref="H13:H14"/>
    <mergeCell ref="H15:H16"/>
    <mergeCell ref="H17:H18"/>
    <mergeCell ref="H19:H20"/>
    <mergeCell ref="H24:H25"/>
    <mergeCell ref="H27:H28"/>
    <mergeCell ref="I13:I14"/>
    <mergeCell ref="I15:I16"/>
    <mergeCell ref="I17:I18"/>
    <mergeCell ref="I19:I20"/>
    <mergeCell ref="I24:I25"/>
    <mergeCell ref="I27:I28"/>
    <mergeCell ref="J13:J14"/>
    <mergeCell ref="J15:J16"/>
    <mergeCell ref="J17:J18"/>
    <mergeCell ref="J19:J20"/>
    <mergeCell ref="J24:J25"/>
    <mergeCell ref="J27:J28"/>
  </mergeCells>
  <pageMargins left="0.66875" right="0.196527777777778" top="0.432638888888889" bottom="0.275" header="0.236111111111111" footer="0.196527777777778"/>
  <pageSetup paperSize="9" scale="73"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J28"/>
  <sheetViews>
    <sheetView topLeftCell="A2" workbookViewId="0">
      <selection activeCell="F11" sqref="F11:J11"/>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5.3333333333333" style="2" customWidth="1"/>
    <col min="6" max="6" width="13.6666666666667" style="2" customWidth="1"/>
    <col min="7" max="7" width="15.6666666666667" style="2" customWidth="1"/>
    <col min="8" max="8" width="7.775" style="2" customWidth="1"/>
    <col min="9" max="9" width="11.625" style="2" customWidth="1"/>
    <col min="10" max="10" width="11.875" style="2" customWidth="1"/>
    <col min="11" max="16384" width="8.89166666666667" style="2"/>
  </cols>
  <sheetData>
    <row r="1" ht="26" customHeight="1" spans="1:10">
      <c r="A1" s="3" t="s">
        <v>0</v>
      </c>
      <c r="B1" s="3"/>
      <c r="C1" s="3"/>
      <c r="D1" s="3"/>
      <c r="E1" s="3"/>
      <c r="F1" s="3"/>
      <c r="G1" s="3"/>
      <c r="H1" s="3"/>
      <c r="I1" s="3"/>
      <c r="J1" s="3"/>
    </row>
    <row r="2" ht="26" customHeight="1" spans="1:10">
      <c r="A2" s="4" t="s">
        <v>1</v>
      </c>
      <c r="B2" s="4"/>
      <c r="C2" s="4"/>
      <c r="D2" s="4"/>
      <c r="E2" s="4" t="s">
        <v>98</v>
      </c>
      <c r="F2" s="4"/>
      <c r="G2" s="4"/>
      <c r="H2" s="4" t="s">
        <v>99</v>
      </c>
      <c r="I2" s="4"/>
      <c r="J2" s="4"/>
    </row>
    <row r="3" ht="24" customHeight="1" spans="1:10">
      <c r="A3" s="5" t="s">
        <v>4</v>
      </c>
      <c r="B3" s="6" t="s">
        <v>100</v>
      </c>
      <c r="C3" s="7"/>
      <c r="D3" s="7"/>
      <c r="E3" s="7"/>
      <c r="F3" s="7"/>
      <c r="G3" s="7"/>
      <c r="H3" s="7"/>
      <c r="I3" s="7"/>
      <c r="J3" s="7"/>
    </row>
    <row r="4" ht="24" customHeight="1" spans="1:10">
      <c r="A4" s="5"/>
      <c r="B4" s="8" t="s">
        <v>6</v>
      </c>
      <c r="C4" s="9"/>
      <c r="D4" s="10" t="s">
        <v>7</v>
      </c>
      <c r="E4" s="10" t="s">
        <v>8</v>
      </c>
      <c r="F4" s="10" t="s">
        <v>9</v>
      </c>
      <c r="G4" s="10" t="s">
        <v>10</v>
      </c>
      <c r="H4" s="10" t="s">
        <v>11</v>
      </c>
      <c r="I4" s="35" t="s">
        <v>12</v>
      </c>
      <c r="J4" s="35" t="s">
        <v>13</v>
      </c>
    </row>
    <row r="5" ht="24" customHeight="1" spans="1:10">
      <c r="A5" s="5"/>
      <c r="B5" s="11" t="s">
        <v>14</v>
      </c>
      <c r="C5" s="12"/>
      <c r="D5" s="13">
        <f>SUM(D6,D9)</f>
        <v>14223000</v>
      </c>
      <c r="E5" s="13">
        <f>SUM(E6,E9)</f>
        <v>0</v>
      </c>
      <c r="F5" s="13">
        <f>SUM(F6,F9)</f>
        <v>13878078</v>
      </c>
      <c r="G5" s="43">
        <f>F5/(D5+E5)</f>
        <v>0.975748998101666</v>
      </c>
      <c r="H5" s="15">
        <v>10</v>
      </c>
      <c r="I5" s="15">
        <f>G5*10</f>
        <v>9.75748998101666</v>
      </c>
      <c r="J5" s="15"/>
    </row>
    <row r="6" ht="24" customHeight="1" spans="1:10">
      <c r="A6" s="5"/>
      <c r="B6" s="11" t="s">
        <v>15</v>
      </c>
      <c r="C6" s="12"/>
      <c r="D6" s="13">
        <f>SUM(D7:D8)</f>
        <v>14223000</v>
      </c>
      <c r="E6" s="13">
        <f>SUM(E7:E8)</f>
        <v>0</v>
      </c>
      <c r="F6" s="13">
        <f>SUM(F7:F8)</f>
        <v>13878078</v>
      </c>
      <c r="G6" s="15" t="s">
        <v>16</v>
      </c>
      <c r="H6" s="15" t="s">
        <v>16</v>
      </c>
      <c r="I6" s="15" t="s">
        <v>16</v>
      </c>
      <c r="J6" s="15" t="s">
        <v>16</v>
      </c>
    </row>
    <row r="7" ht="24" customHeight="1" spans="1:10">
      <c r="A7" s="5"/>
      <c r="B7" s="16" t="s">
        <v>17</v>
      </c>
      <c r="C7" s="17"/>
      <c r="D7" s="13">
        <v>14223000</v>
      </c>
      <c r="E7" s="13"/>
      <c r="F7" s="13">
        <v>13878078</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24" customHeight="1" spans="1:10">
      <c r="A10" s="18" t="s">
        <v>20</v>
      </c>
      <c r="B10" s="19" t="s">
        <v>21</v>
      </c>
      <c r="C10" s="20"/>
      <c r="D10" s="20"/>
      <c r="E10" s="21"/>
      <c r="F10" s="19" t="s">
        <v>22</v>
      </c>
      <c r="G10" s="20"/>
      <c r="H10" s="20"/>
      <c r="I10" s="20"/>
      <c r="J10" s="21"/>
    </row>
    <row r="11" ht="102" customHeight="1" spans="1:10">
      <c r="A11" s="22"/>
      <c r="B11" s="23" t="s">
        <v>101</v>
      </c>
      <c r="C11" s="11"/>
      <c r="D11" s="11"/>
      <c r="E11" s="12"/>
      <c r="F11" s="23" t="s">
        <v>102</v>
      </c>
      <c r="G11" s="11"/>
      <c r="H11" s="11"/>
      <c r="I11" s="11"/>
      <c r="J11" s="12"/>
    </row>
    <row r="12" s="1" customFormat="1" ht="24" customHeight="1" spans="1:10">
      <c r="A12" s="26" t="s">
        <v>25</v>
      </c>
      <c r="B12" s="5" t="s">
        <v>26</v>
      </c>
      <c r="C12" s="5" t="s">
        <v>27</v>
      </c>
      <c r="D12" s="5" t="s">
        <v>28</v>
      </c>
      <c r="E12" s="5" t="s">
        <v>29</v>
      </c>
      <c r="F12" s="5" t="s">
        <v>30</v>
      </c>
      <c r="G12" s="5" t="s">
        <v>31</v>
      </c>
      <c r="H12" s="5" t="s">
        <v>11</v>
      </c>
      <c r="I12" s="5" t="s">
        <v>12</v>
      </c>
      <c r="J12" s="35" t="s">
        <v>13</v>
      </c>
    </row>
    <row r="13" ht="51" customHeight="1" spans="1:10">
      <c r="A13" s="27"/>
      <c r="B13" s="5" t="s">
        <v>32</v>
      </c>
      <c r="C13" s="5" t="s">
        <v>33</v>
      </c>
      <c r="D13" s="44" t="s">
        <v>103</v>
      </c>
      <c r="E13" s="5" t="s">
        <v>104</v>
      </c>
      <c r="F13" s="5" t="s">
        <v>105</v>
      </c>
      <c r="G13" s="28"/>
      <c r="H13" s="5">
        <v>5</v>
      </c>
      <c r="I13" s="5">
        <v>5</v>
      </c>
      <c r="J13" s="5"/>
    </row>
    <row r="14" ht="32" customHeight="1" spans="1:10">
      <c r="A14" s="27"/>
      <c r="B14" s="5"/>
      <c r="C14" s="5"/>
      <c r="D14" s="44" t="s">
        <v>106</v>
      </c>
      <c r="E14" s="5" t="s">
        <v>107</v>
      </c>
      <c r="F14" s="5" t="s">
        <v>108</v>
      </c>
      <c r="G14" s="28"/>
      <c r="H14" s="5">
        <v>5</v>
      </c>
      <c r="I14" s="5">
        <v>5</v>
      </c>
      <c r="J14" s="5"/>
    </row>
    <row r="15" ht="32" customHeight="1" spans="1:10">
      <c r="A15" s="27"/>
      <c r="B15" s="5"/>
      <c r="C15" s="5"/>
      <c r="D15" s="44" t="s">
        <v>109</v>
      </c>
      <c r="E15" s="5" t="s">
        <v>110</v>
      </c>
      <c r="F15" s="45" t="s">
        <v>111</v>
      </c>
      <c r="G15" s="28"/>
      <c r="H15" s="5">
        <v>5</v>
      </c>
      <c r="I15" s="5">
        <v>5</v>
      </c>
      <c r="J15" s="5"/>
    </row>
    <row r="16" ht="37" customHeight="1" spans="1:10">
      <c r="A16" s="27"/>
      <c r="B16" s="5"/>
      <c r="C16" s="5"/>
      <c r="D16" s="44" t="s">
        <v>112</v>
      </c>
      <c r="E16" s="5" t="s">
        <v>113</v>
      </c>
      <c r="F16" s="45" t="s">
        <v>114</v>
      </c>
      <c r="G16" s="28"/>
      <c r="H16" s="5">
        <v>5</v>
      </c>
      <c r="I16" s="5">
        <v>5</v>
      </c>
      <c r="J16" s="5"/>
    </row>
    <row r="17" ht="96" spans="1:10">
      <c r="A17" s="27"/>
      <c r="B17" s="5"/>
      <c r="C17" s="5" t="s">
        <v>36</v>
      </c>
      <c r="D17" s="44" t="s">
        <v>115</v>
      </c>
      <c r="E17" s="5" t="s">
        <v>116</v>
      </c>
      <c r="F17" s="5" t="s">
        <v>117</v>
      </c>
      <c r="G17" s="28"/>
      <c r="H17" s="5">
        <v>10</v>
      </c>
      <c r="I17" s="5">
        <v>10</v>
      </c>
      <c r="J17" s="5"/>
    </row>
    <row r="18" ht="72" spans="1:10">
      <c r="A18" s="27"/>
      <c r="B18" s="5"/>
      <c r="C18" s="5"/>
      <c r="D18" s="44" t="s">
        <v>118</v>
      </c>
      <c r="E18" s="5" t="s">
        <v>119</v>
      </c>
      <c r="F18" s="5" t="s">
        <v>120</v>
      </c>
      <c r="G18" s="28"/>
      <c r="H18" s="5">
        <v>10</v>
      </c>
      <c r="I18" s="5">
        <v>10</v>
      </c>
      <c r="J18" s="5"/>
    </row>
    <row r="19" ht="36" spans="1:10">
      <c r="A19" s="27"/>
      <c r="B19" s="5"/>
      <c r="C19" s="5" t="s">
        <v>42</v>
      </c>
      <c r="D19" s="44" t="s">
        <v>121</v>
      </c>
      <c r="E19" s="5" t="s">
        <v>122</v>
      </c>
      <c r="F19" s="5" t="s">
        <v>123</v>
      </c>
      <c r="G19" s="28" t="s">
        <v>124</v>
      </c>
      <c r="H19" s="5">
        <v>2.5</v>
      </c>
      <c r="I19" s="5">
        <v>1</v>
      </c>
      <c r="J19" s="5"/>
    </row>
    <row r="20" ht="24" customHeight="1" spans="1:10">
      <c r="A20" s="27"/>
      <c r="B20" s="5"/>
      <c r="C20" s="5"/>
      <c r="D20" s="44" t="s">
        <v>125</v>
      </c>
      <c r="E20" s="5" t="s">
        <v>126</v>
      </c>
      <c r="F20" s="5" t="s">
        <v>123</v>
      </c>
      <c r="G20" s="28" t="s">
        <v>124</v>
      </c>
      <c r="H20" s="5">
        <v>2.5</v>
      </c>
      <c r="I20" s="5">
        <v>1</v>
      </c>
      <c r="J20" s="5"/>
    </row>
    <row r="21" ht="24" spans="1:10">
      <c r="A21" s="27"/>
      <c r="B21" s="5"/>
      <c r="C21" s="5" t="s">
        <v>44</v>
      </c>
      <c r="D21" s="44" t="s">
        <v>127</v>
      </c>
      <c r="E21" s="5" t="s">
        <v>128</v>
      </c>
      <c r="F21" s="5">
        <v>13878078</v>
      </c>
      <c r="G21" s="28"/>
      <c r="H21" s="5">
        <v>5</v>
      </c>
      <c r="I21" s="5">
        <v>5</v>
      </c>
      <c r="J21" s="5"/>
    </row>
    <row r="22" ht="72" spans="1:10">
      <c r="A22" s="27"/>
      <c r="B22" s="5" t="s">
        <v>47</v>
      </c>
      <c r="C22" s="29" t="s">
        <v>48</v>
      </c>
      <c r="D22" s="44" t="s">
        <v>129</v>
      </c>
      <c r="E22" s="5" t="s">
        <v>119</v>
      </c>
      <c r="F22" s="5" t="s">
        <v>120</v>
      </c>
      <c r="G22" s="28"/>
      <c r="H22" s="5">
        <v>15</v>
      </c>
      <c r="I22" s="5">
        <v>15</v>
      </c>
      <c r="J22" s="5"/>
    </row>
    <row r="23" ht="42" customHeight="1" spans="1:10">
      <c r="A23" s="27"/>
      <c r="B23" s="5"/>
      <c r="C23" s="29" t="s">
        <v>51</v>
      </c>
      <c r="D23" s="44" t="s">
        <v>130</v>
      </c>
      <c r="E23" s="5" t="s">
        <v>131</v>
      </c>
      <c r="F23" s="5" t="s">
        <v>132</v>
      </c>
      <c r="G23" s="28"/>
      <c r="H23" s="5">
        <v>15</v>
      </c>
      <c r="I23" s="5">
        <v>15</v>
      </c>
      <c r="J23" s="5"/>
    </row>
    <row r="24" ht="48" customHeight="1" spans="1:10">
      <c r="A24" s="27"/>
      <c r="B24" s="5" t="s">
        <v>55</v>
      </c>
      <c r="C24" s="5" t="s">
        <v>56</v>
      </c>
      <c r="D24" s="28" t="s">
        <v>133</v>
      </c>
      <c r="E24" s="5" t="s">
        <v>96</v>
      </c>
      <c r="F24" s="5" t="s">
        <v>134</v>
      </c>
      <c r="G24" s="28"/>
      <c r="H24" s="5">
        <v>10</v>
      </c>
      <c r="I24" s="5">
        <v>10</v>
      </c>
      <c r="J24" s="5"/>
    </row>
    <row r="25" ht="45" customHeight="1" spans="1:10">
      <c r="A25" s="30" t="s">
        <v>60</v>
      </c>
      <c r="B25" s="30"/>
      <c r="C25" s="30"/>
      <c r="D25" s="30"/>
      <c r="E25" s="30"/>
      <c r="F25" s="30"/>
      <c r="G25" s="30"/>
      <c r="H25" s="30">
        <v>100</v>
      </c>
      <c r="I25" s="30">
        <v>96.7</v>
      </c>
      <c r="J25" s="30"/>
    </row>
    <row r="26" ht="51" customHeight="1" spans="1:10">
      <c r="A26" s="31" t="s">
        <v>61</v>
      </c>
      <c r="B26" s="37" t="s">
        <v>135</v>
      </c>
      <c r="C26" s="38"/>
      <c r="D26" s="38"/>
      <c r="E26" s="38"/>
      <c r="F26" s="38"/>
      <c r="G26" s="38"/>
      <c r="H26" s="38"/>
      <c r="I26" s="38"/>
      <c r="J26" s="6"/>
    </row>
    <row r="27" ht="71" customHeight="1" spans="1:10">
      <c r="A27" s="31" t="s">
        <v>63</v>
      </c>
      <c r="B27" s="7"/>
      <c r="C27" s="7"/>
      <c r="D27" s="7"/>
      <c r="E27" s="7"/>
      <c r="F27" s="7"/>
      <c r="G27" s="7"/>
      <c r="H27" s="7"/>
      <c r="I27" s="7"/>
      <c r="J27" s="7"/>
    </row>
    <row r="28" ht="173" customHeight="1" spans="1:10">
      <c r="A28" s="34" t="s">
        <v>64</v>
      </c>
      <c r="B28" s="34"/>
      <c r="C28" s="34"/>
      <c r="D28" s="34"/>
      <c r="E28" s="34"/>
      <c r="F28" s="34"/>
      <c r="G28" s="34"/>
      <c r="H28" s="34"/>
      <c r="I28" s="34"/>
      <c r="J28" s="34"/>
    </row>
  </sheetData>
  <mergeCells count="27">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5:G25"/>
    <mergeCell ref="B26:J26"/>
    <mergeCell ref="B27:J27"/>
    <mergeCell ref="A28:J28"/>
    <mergeCell ref="A3:A9"/>
    <mergeCell ref="A10:A11"/>
    <mergeCell ref="A12:A24"/>
    <mergeCell ref="B13:B21"/>
    <mergeCell ref="B22:B23"/>
    <mergeCell ref="C13:C16"/>
    <mergeCell ref="C17:C18"/>
    <mergeCell ref="C19:C20"/>
  </mergeCells>
  <pageMargins left="0.747916666666667" right="0.196527777777778" top="0.432638888888889" bottom="0.275" header="0.236111111111111" footer="0.196527777777778"/>
  <pageSetup paperSize="9" scale="71"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J43"/>
  <sheetViews>
    <sheetView workbookViewId="0">
      <selection activeCell="E5" sqref="E5"/>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5.3333333333333" style="2" customWidth="1"/>
    <col min="6" max="6" width="13.6666666666667" style="2" customWidth="1"/>
    <col min="7" max="7" width="15.6666666666667" style="2" customWidth="1"/>
    <col min="8" max="8" width="7.775" style="2" customWidth="1"/>
    <col min="9" max="9" width="11.625" style="2" customWidth="1"/>
    <col min="10" max="10" width="11.875" style="2" customWidth="1"/>
    <col min="11" max="16384" width="8.89166666666667" style="2"/>
  </cols>
  <sheetData>
    <row r="1" ht="26" customHeight="1" spans="1:10">
      <c r="A1" s="3" t="s">
        <v>0</v>
      </c>
      <c r="B1" s="3"/>
      <c r="C1" s="3"/>
      <c r="D1" s="3"/>
      <c r="E1" s="3"/>
      <c r="F1" s="3"/>
      <c r="G1" s="3"/>
      <c r="H1" s="3"/>
      <c r="I1" s="3"/>
      <c r="J1" s="3"/>
    </row>
    <row r="2" ht="26" customHeight="1" spans="1:10">
      <c r="A2" s="4" t="s">
        <v>1</v>
      </c>
      <c r="B2" s="4"/>
      <c r="C2" s="4"/>
      <c r="D2" s="4"/>
      <c r="E2" s="4" t="s">
        <v>136</v>
      </c>
      <c r="F2" s="4"/>
      <c r="G2" s="4"/>
      <c r="H2" s="4" t="s">
        <v>137</v>
      </c>
      <c r="I2" s="4"/>
      <c r="J2" s="4"/>
    </row>
    <row r="3" ht="24" customHeight="1" spans="1:10">
      <c r="A3" s="5" t="s">
        <v>4</v>
      </c>
      <c r="B3" s="6" t="s">
        <v>138</v>
      </c>
      <c r="C3" s="7"/>
      <c r="D3" s="7"/>
      <c r="E3" s="7"/>
      <c r="F3" s="7"/>
      <c r="G3" s="7"/>
      <c r="H3" s="7"/>
      <c r="I3" s="7"/>
      <c r="J3" s="7"/>
    </row>
    <row r="4" ht="24" customHeight="1" spans="1:10">
      <c r="A4" s="5"/>
      <c r="B4" s="8" t="s">
        <v>6</v>
      </c>
      <c r="C4" s="9"/>
      <c r="D4" s="10" t="s">
        <v>7</v>
      </c>
      <c r="E4" s="10" t="s">
        <v>8</v>
      </c>
      <c r="F4" s="10" t="s">
        <v>9</v>
      </c>
      <c r="G4" s="10" t="s">
        <v>10</v>
      </c>
      <c r="H4" s="10" t="s">
        <v>11</v>
      </c>
      <c r="I4" s="35" t="s">
        <v>12</v>
      </c>
      <c r="J4" s="35" t="s">
        <v>13</v>
      </c>
    </row>
    <row r="5" ht="24" customHeight="1" spans="1:10">
      <c r="A5" s="5"/>
      <c r="B5" s="11" t="s">
        <v>14</v>
      </c>
      <c r="C5" s="12"/>
      <c r="D5" s="13">
        <f>SUM(D6,D9)</f>
        <v>64000000</v>
      </c>
      <c r="E5" s="13">
        <v>0</v>
      </c>
      <c r="F5" s="13">
        <v>64000000</v>
      </c>
      <c r="G5" s="43">
        <f>F5/(D5+E5)</f>
        <v>1</v>
      </c>
      <c r="H5" s="15">
        <v>10</v>
      </c>
      <c r="I5" s="15">
        <f>G5*10</f>
        <v>10</v>
      </c>
      <c r="J5" s="15"/>
    </row>
    <row r="6" ht="24" customHeight="1" spans="1:10">
      <c r="A6" s="5"/>
      <c r="B6" s="11" t="s">
        <v>15</v>
      </c>
      <c r="C6" s="12"/>
      <c r="D6" s="13">
        <v>64000000</v>
      </c>
      <c r="E6" s="13">
        <v>0</v>
      </c>
      <c r="F6" s="13">
        <v>64000000</v>
      </c>
      <c r="G6" s="15" t="s">
        <v>16</v>
      </c>
      <c r="H6" s="15" t="s">
        <v>16</v>
      </c>
      <c r="I6" s="15" t="s">
        <v>16</v>
      </c>
      <c r="J6" s="15" t="s">
        <v>16</v>
      </c>
    </row>
    <row r="7" ht="24" customHeight="1" spans="1:10">
      <c r="A7" s="5"/>
      <c r="B7" s="16" t="s">
        <v>17</v>
      </c>
      <c r="C7" s="17"/>
      <c r="D7" s="13">
        <v>64000000</v>
      </c>
      <c r="E7" s="13">
        <v>0</v>
      </c>
      <c r="F7" s="13">
        <v>64000000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24" customHeight="1" spans="1:10">
      <c r="A10" s="18" t="s">
        <v>20</v>
      </c>
      <c r="B10" s="19" t="s">
        <v>21</v>
      </c>
      <c r="C10" s="20"/>
      <c r="D10" s="20"/>
      <c r="E10" s="21"/>
      <c r="F10" s="19" t="s">
        <v>22</v>
      </c>
      <c r="G10" s="20"/>
      <c r="H10" s="20"/>
      <c r="I10" s="20"/>
      <c r="J10" s="21"/>
    </row>
    <row r="11" ht="77" customHeight="1" spans="1:10">
      <c r="A11" s="22"/>
      <c r="B11" s="23" t="s">
        <v>139</v>
      </c>
      <c r="C11" s="24"/>
      <c r="D11" s="24"/>
      <c r="E11" s="25"/>
      <c r="F11" s="23" t="s">
        <v>140</v>
      </c>
      <c r="G11" s="24"/>
      <c r="H11" s="24"/>
      <c r="I11" s="24"/>
      <c r="J11" s="24"/>
    </row>
    <row r="12" s="1" customFormat="1" ht="24" customHeight="1" spans="1:10">
      <c r="A12" s="26" t="s">
        <v>25</v>
      </c>
      <c r="B12" s="5" t="s">
        <v>26</v>
      </c>
      <c r="C12" s="5" t="s">
        <v>27</v>
      </c>
      <c r="D12" s="5" t="s">
        <v>28</v>
      </c>
      <c r="E12" s="5" t="s">
        <v>29</v>
      </c>
      <c r="F12" s="5" t="s">
        <v>30</v>
      </c>
      <c r="G12" s="5" t="s">
        <v>31</v>
      </c>
      <c r="H12" s="5" t="s">
        <v>11</v>
      </c>
      <c r="I12" s="5" t="s">
        <v>12</v>
      </c>
      <c r="J12" s="35" t="s">
        <v>13</v>
      </c>
    </row>
    <row r="13" ht="24" customHeight="1" spans="1:10">
      <c r="A13" s="27"/>
      <c r="B13" s="5" t="s">
        <v>32</v>
      </c>
      <c r="C13" s="5" t="s">
        <v>33</v>
      </c>
      <c r="D13" s="44" t="s">
        <v>141</v>
      </c>
      <c r="E13" s="5" t="s">
        <v>142</v>
      </c>
      <c r="F13" s="5" t="s">
        <v>143</v>
      </c>
      <c r="G13" s="28"/>
      <c r="H13" s="5">
        <v>2</v>
      </c>
      <c r="I13" s="5">
        <v>2</v>
      </c>
      <c r="J13" s="5"/>
    </row>
    <row r="14" ht="30" customHeight="1" spans="1:10">
      <c r="A14" s="27"/>
      <c r="B14" s="5"/>
      <c r="C14" s="5"/>
      <c r="D14" s="44" t="s">
        <v>144</v>
      </c>
      <c r="E14" s="5" t="s">
        <v>145</v>
      </c>
      <c r="F14" s="5">
        <v>19</v>
      </c>
      <c r="G14" s="28" t="s">
        <v>146</v>
      </c>
      <c r="H14" s="5">
        <v>2</v>
      </c>
      <c r="I14" s="5">
        <v>1.9</v>
      </c>
      <c r="J14" s="5"/>
    </row>
    <row r="15" ht="24" customHeight="1" spans="1:10">
      <c r="A15" s="27"/>
      <c r="B15" s="5"/>
      <c r="C15" s="5"/>
      <c r="D15" s="44" t="s">
        <v>147</v>
      </c>
      <c r="E15" s="5" t="s">
        <v>148</v>
      </c>
      <c r="F15" s="5" t="s">
        <v>149</v>
      </c>
      <c r="G15" s="28"/>
      <c r="H15" s="5">
        <v>2</v>
      </c>
      <c r="I15" s="5">
        <v>2</v>
      </c>
      <c r="J15" s="5"/>
    </row>
    <row r="16" ht="24" customHeight="1" spans="1:10">
      <c r="A16" s="27"/>
      <c r="B16" s="5"/>
      <c r="C16" s="5"/>
      <c r="D16" s="44" t="s">
        <v>150</v>
      </c>
      <c r="E16" s="5" t="s">
        <v>151</v>
      </c>
      <c r="F16" s="5" t="s">
        <v>152</v>
      </c>
      <c r="G16" s="28"/>
      <c r="H16" s="5">
        <v>2</v>
      </c>
      <c r="I16" s="5">
        <v>2</v>
      </c>
      <c r="J16" s="5"/>
    </row>
    <row r="17" ht="24" customHeight="1" spans="1:10">
      <c r="A17" s="27"/>
      <c r="B17" s="5"/>
      <c r="C17" s="5"/>
      <c r="D17" s="44" t="s">
        <v>153</v>
      </c>
      <c r="E17" s="5" t="s">
        <v>154</v>
      </c>
      <c r="F17" s="5" t="s">
        <v>155</v>
      </c>
      <c r="G17" s="28"/>
      <c r="H17" s="5">
        <v>2</v>
      </c>
      <c r="I17" s="5">
        <v>2</v>
      </c>
      <c r="J17" s="5"/>
    </row>
    <row r="18" ht="24" customHeight="1" spans="1:10">
      <c r="A18" s="27"/>
      <c r="B18" s="5"/>
      <c r="C18" s="5"/>
      <c r="D18" s="44" t="s">
        <v>156</v>
      </c>
      <c r="E18" s="5" t="s">
        <v>157</v>
      </c>
      <c r="F18" s="5" t="s">
        <v>158</v>
      </c>
      <c r="G18" s="28"/>
      <c r="H18" s="5">
        <v>2</v>
      </c>
      <c r="I18" s="5">
        <v>2</v>
      </c>
      <c r="J18" s="5"/>
    </row>
    <row r="19" ht="24" customHeight="1" spans="1:10">
      <c r="A19" s="27"/>
      <c r="B19" s="5"/>
      <c r="C19" s="5"/>
      <c r="D19" s="44" t="s">
        <v>159</v>
      </c>
      <c r="E19" s="5" t="s">
        <v>160</v>
      </c>
      <c r="F19" s="5" t="s">
        <v>161</v>
      </c>
      <c r="G19" s="28"/>
      <c r="H19" s="5">
        <v>2</v>
      </c>
      <c r="I19" s="5">
        <v>2</v>
      </c>
      <c r="J19" s="5"/>
    </row>
    <row r="20" ht="24" customHeight="1" spans="1:10">
      <c r="A20" s="27"/>
      <c r="B20" s="5"/>
      <c r="C20" s="5"/>
      <c r="D20" s="44" t="s">
        <v>162</v>
      </c>
      <c r="E20" s="5" t="s">
        <v>163</v>
      </c>
      <c r="F20" s="5" t="s">
        <v>164</v>
      </c>
      <c r="G20" s="28"/>
      <c r="H20" s="5">
        <v>2</v>
      </c>
      <c r="I20" s="5">
        <v>2</v>
      </c>
      <c r="J20" s="5"/>
    </row>
    <row r="21" ht="101" customHeight="1" spans="1:10">
      <c r="A21" s="27"/>
      <c r="B21" s="5"/>
      <c r="C21" s="5"/>
      <c r="D21" s="44" t="s">
        <v>165</v>
      </c>
      <c r="E21" s="5" t="s">
        <v>166</v>
      </c>
      <c r="F21" s="5">
        <v>0</v>
      </c>
      <c r="G21" s="28" t="s">
        <v>167</v>
      </c>
      <c r="H21" s="5">
        <v>2</v>
      </c>
      <c r="I21" s="5">
        <v>0</v>
      </c>
      <c r="J21" s="5"/>
    </row>
    <row r="22" ht="24" customHeight="1" spans="1:10">
      <c r="A22" s="27"/>
      <c r="B22" s="5"/>
      <c r="C22" s="5"/>
      <c r="D22" s="44" t="s">
        <v>168</v>
      </c>
      <c r="E22" s="5" t="s">
        <v>169</v>
      </c>
      <c r="F22" s="5" t="s">
        <v>170</v>
      </c>
      <c r="G22" s="28"/>
      <c r="H22" s="5">
        <v>2</v>
      </c>
      <c r="I22" s="5">
        <v>2</v>
      </c>
      <c r="J22" s="5"/>
    </row>
    <row r="23" ht="24" customHeight="1" spans="1:10">
      <c r="A23" s="27"/>
      <c r="B23" s="5"/>
      <c r="C23" s="5" t="s">
        <v>36</v>
      </c>
      <c r="D23" s="44" t="s">
        <v>171</v>
      </c>
      <c r="E23" s="5" t="s">
        <v>172</v>
      </c>
      <c r="F23" s="5" t="s">
        <v>131</v>
      </c>
      <c r="G23" s="28"/>
      <c r="H23" s="5">
        <v>4</v>
      </c>
      <c r="I23" s="5">
        <v>4</v>
      </c>
      <c r="J23" s="5"/>
    </row>
    <row r="24" ht="24" customHeight="1" spans="1:10">
      <c r="A24" s="27"/>
      <c r="B24" s="5"/>
      <c r="C24" s="5"/>
      <c r="D24" s="44" t="s">
        <v>173</v>
      </c>
      <c r="E24" s="5" t="s">
        <v>174</v>
      </c>
      <c r="F24" s="5" t="s">
        <v>93</v>
      </c>
      <c r="G24" s="28"/>
      <c r="H24" s="5">
        <v>4</v>
      </c>
      <c r="I24" s="5">
        <v>4</v>
      </c>
      <c r="J24" s="5"/>
    </row>
    <row r="25" ht="24" customHeight="1" spans="1:10">
      <c r="A25" s="27"/>
      <c r="B25" s="5"/>
      <c r="C25" s="5"/>
      <c r="D25" s="44" t="s">
        <v>175</v>
      </c>
      <c r="E25" s="5" t="s">
        <v>176</v>
      </c>
      <c r="F25" s="46">
        <v>1</v>
      </c>
      <c r="G25" s="28"/>
      <c r="H25" s="5">
        <v>4</v>
      </c>
      <c r="I25" s="5">
        <v>4</v>
      </c>
      <c r="J25" s="5"/>
    </row>
    <row r="26" ht="24" customHeight="1" spans="1:10">
      <c r="A26" s="27"/>
      <c r="B26" s="5"/>
      <c r="C26" s="5"/>
      <c r="D26" s="44" t="s">
        <v>177</v>
      </c>
      <c r="E26" s="5" t="s">
        <v>50</v>
      </c>
      <c r="F26" s="46">
        <v>0.95</v>
      </c>
      <c r="G26" s="28"/>
      <c r="H26" s="5">
        <v>4</v>
      </c>
      <c r="I26" s="5">
        <v>4</v>
      </c>
      <c r="J26" s="5"/>
    </row>
    <row r="27" ht="24" customHeight="1" spans="1:10">
      <c r="A27" s="27"/>
      <c r="B27" s="5"/>
      <c r="C27" s="5"/>
      <c r="D27" s="44" t="s">
        <v>178</v>
      </c>
      <c r="E27" s="5" t="s">
        <v>179</v>
      </c>
      <c r="F27" s="46">
        <v>1</v>
      </c>
      <c r="G27" s="28"/>
      <c r="H27" s="5">
        <v>4</v>
      </c>
      <c r="I27" s="5">
        <v>4</v>
      </c>
      <c r="J27" s="5"/>
    </row>
    <row r="28" ht="24" customHeight="1" spans="1:10">
      <c r="A28" s="27"/>
      <c r="B28" s="5"/>
      <c r="C28" s="5" t="s">
        <v>42</v>
      </c>
      <c r="D28" s="44" t="s">
        <v>180</v>
      </c>
      <c r="E28" s="5" t="s">
        <v>181</v>
      </c>
      <c r="F28" s="5" t="s">
        <v>181</v>
      </c>
      <c r="G28" s="28"/>
      <c r="H28" s="5">
        <v>2</v>
      </c>
      <c r="I28" s="5">
        <v>2</v>
      </c>
      <c r="J28" s="5"/>
    </row>
    <row r="29" ht="24" customHeight="1" spans="1:10">
      <c r="A29" s="27"/>
      <c r="B29" s="5"/>
      <c r="C29" s="5"/>
      <c r="D29" s="44" t="s">
        <v>182</v>
      </c>
      <c r="E29" s="5" t="s">
        <v>183</v>
      </c>
      <c r="F29" s="5" t="s">
        <v>183</v>
      </c>
      <c r="G29" s="28"/>
      <c r="H29" s="5">
        <v>2</v>
      </c>
      <c r="I29" s="5">
        <v>2</v>
      </c>
      <c r="J29" s="5"/>
    </row>
    <row r="30" ht="68" customHeight="1" spans="1:10">
      <c r="A30" s="27"/>
      <c r="B30" s="5"/>
      <c r="C30" s="5"/>
      <c r="D30" s="44" t="s">
        <v>184</v>
      </c>
      <c r="E30" s="5" t="s">
        <v>185</v>
      </c>
      <c r="F30" s="56">
        <v>44075</v>
      </c>
      <c r="G30" s="28" t="s">
        <v>186</v>
      </c>
      <c r="H30" s="5">
        <v>1</v>
      </c>
      <c r="I30" s="5">
        <v>0</v>
      </c>
      <c r="J30" s="5"/>
    </row>
    <row r="31" ht="24" customHeight="1" spans="1:10">
      <c r="A31" s="27"/>
      <c r="B31" s="5"/>
      <c r="C31" s="5" t="s">
        <v>44</v>
      </c>
      <c r="D31" s="44" t="s">
        <v>187</v>
      </c>
      <c r="E31" s="5" t="s">
        <v>188</v>
      </c>
      <c r="F31" s="5" t="s">
        <v>188</v>
      </c>
      <c r="G31" s="28"/>
      <c r="H31" s="5">
        <v>5</v>
      </c>
      <c r="I31" s="5">
        <v>5</v>
      </c>
      <c r="J31" s="5"/>
    </row>
    <row r="32" ht="24" customHeight="1" spans="1:10">
      <c r="A32" s="27"/>
      <c r="B32" s="5" t="s">
        <v>47</v>
      </c>
      <c r="C32" s="5" t="s">
        <v>48</v>
      </c>
      <c r="D32" s="44" t="s">
        <v>189</v>
      </c>
      <c r="E32" s="5" t="s">
        <v>190</v>
      </c>
      <c r="F32" s="5" t="s">
        <v>190</v>
      </c>
      <c r="G32" s="28"/>
      <c r="H32" s="5">
        <v>5</v>
      </c>
      <c r="I32" s="5">
        <v>5</v>
      </c>
      <c r="J32" s="5"/>
    </row>
    <row r="33" ht="24" customHeight="1" spans="1:10">
      <c r="A33" s="27"/>
      <c r="B33" s="5"/>
      <c r="C33" s="5"/>
      <c r="D33" s="44" t="s">
        <v>191</v>
      </c>
      <c r="E33" s="5" t="s">
        <v>192</v>
      </c>
      <c r="F33" s="5" t="s">
        <v>192</v>
      </c>
      <c r="G33" s="28"/>
      <c r="H33" s="5">
        <v>5</v>
      </c>
      <c r="I33" s="5">
        <v>5</v>
      </c>
      <c r="J33" s="5"/>
    </row>
    <row r="34" ht="24" customHeight="1" spans="1:10">
      <c r="A34" s="27"/>
      <c r="B34" s="5"/>
      <c r="C34" s="5"/>
      <c r="D34" s="44" t="s">
        <v>193</v>
      </c>
      <c r="E34" s="5" t="s">
        <v>194</v>
      </c>
      <c r="F34" s="5" t="s">
        <v>194</v>
      </c>
      <c r="G34" s="28"/>
      <c r="H34" s="5">
        <v>5</v>
      </c>
      <c r="I34" s="5">
        <v>5</v>
      </c>
      <c r="J34" s="5"/>
    </row>
    <row r="35" ht="24" customHeight="1" spans="1:10">
      <c r="A35" s="27"/>
      <c r="B35" s="5"/>
      <c r="C35" s="5" t="s">
        <v>195</v>
      </c>
      <c r="D35" s="44" t="s">
        <v>196</v>
      </c>
      <c r="E35" s="5" t="s">
        <v>197</v>
      </c>
      <c r="F35" s="5" t="s">
        <v>198</v>
      </c>
      <c r="G35" s="28"/>
      <c r="H35" s="5">
        <v>5</v>
      </c>
      <c r="I35" s="5">
        <v>5</v>
      </c>
      <c r="J35" s="5"/>
    </row>
    <row r="36" ht="24" customHeight="1" spans="1:10">
      <c r="A36" s="27"/>
      <c r="B36" s="5"/>
      <c r="C36" s="5" t="s">
        <v>199</v>
      </c>
      <c r="D36" s="44" t="s">
        <v>200</v>
      </c>
      <c r="E36" s="5" t="s">
        <v>201</v>
      </c>
      <c r="F36" s="5" t="s">
        <v>201</v>
      </c>
      <c r="G36" s="28"/>
      <c r="H36" s="5">
        <v>5</v>
      </c>
      <c r="I36" s="5">
        <v>5</v>
      </c>
      <c r="J36" s="5"/>
    </row>
    <row r="37" ht="24" customHeight="1" spans="1:10">
      <c r="A37" s="27"/>
      <c r="B37" s="5"/>
      <c r="C37" s="5" t="s">
        <v>51</v>
      </c>
      <c r="D37" s="44" t="s">
        <v>202</v>
      </c>
      <c r="E37" s="5" t="s">
        <v>203</v>
      </c>
      <c r="F37" s="5" t="s">
        <v>203</v>
      </c>
      <c r="G37" s="28"/>
      <c r="H37" s="5">
        <v>5</v>
      </c>
      <c r="I37" s="5">
        <v>5</v>
      </c>
      <c r="J37" s="5"/>
    </row>
    <row r="38" ht="24" customHeight="1" spans="1:10">
      <c r="A38" s="27"/>
      <c r="B38" s="5" t="s">
        <v>55</v>
      </c>
      <c r="C38" s="5" t="s">
        <v>56</v>
      </c>
      <c r="D38" s="44" t="s">
        <v>204</v>
      </c>
      <c r="E38" s="5" t="s">
        <v>205</v>
      </c>
      <c r="F38" s="46">
        <v>0.85</v>
      </c>
      <c r="G38" s="28"/>
      <c r="H38" s="5">
        <v>5</v>
      </c>
      <c r="I38" s="5">
        <v>5</v>
      </c>
      <c r="J38" s="5"/>
    </row>
    <row r="39" ht="24" customHeight="1" spans="1:10">
      <c r="A39" s="27"/>
      <c r="B39" s="5"/>
      <c r="C39" s="5"/>
      <c r="D39" s="44" t="s">
        <v>206</v>
      </c>
      <c r="E39" s="5" t="s">
        <v>205</v>
      </c>
      <c r="F39" s="46">
        <v>0.85</v>
      </c>
      <c r="G39" s="28"/>
      <c r="H39" s="5">
        <v>5</v>
      </c>
      <c r="I39" s="5">
        <v>5</v>
      </c>
      <c r="J39" s="29"/>
    </row>
    <row r="40" ht="45" customHeight="1" spans="1:10">
      <c r="A40" s="30" t="s">
        <v>60</v>
      </c>
      <c r="B40" s="30"/>
      <c r="C40" s="30"/>
      <c r="D40" s="30"/>
      <c r="E40" s="30"/>
      <c r="F40" s="30"/>
      <c r="G40" s="30"/>
      <c r="H40" s="30">
        <v>100</v>
      </c>
      <c r="I40" s="30">
        <f>SUM(I13:I39)+I5</f>
        <v>96.9</v>
      </c>
      <c r="J40" s="30"/>
    </row>
    <row r="41" ht="51" customHeight="1" spans="1:10">
      <c r="A41" s="31" t="s">
        <v>61</v>
      </c>
      <c r="B41" s="52" t="s">
        <v>207</v>
      </c>
      <c r="C41" s="53"/>
      <c r="D41" s="53"/>
      <c r="E41" s="53"/>
      <c r="F41" s="53"/>
      <c r="G41" s="53"/>
      <c r="H41" s="53"/>
      <c r="I41" s="53"/>
      <c r="J41" s="55"/>
    </row>
    <row r="42" ht="71" customHeight="1" spans="1:10">
      <c r="A42" s="31" t="s">
        <v>63</v>
      </c>
      <c r="B42" s="7"/>
      <c r="C42" s="7"/>
      <c r="D42" s="7"/>
      <c r="E42" s="7"/>
      <c r="F42" s="7"/>
      <c r="G42" s="7"/>
      <c r="H42" s="7"/>
      <c r="I42" s="7"/>
      <c r="J42" s="7"/>
    </row>
    <row r="43" ht="173" customHeight="1" spans="1:10">
      <c r="A43" s="34" t="s">
        <v>64</v>
      </c>
      <c r="B43" s="34"/>
      <c r="C43" s="34"/>
      <c r="D43" s="34"/>
      <c r="E43" s="34"/>
      <c r="F43" s="34"/>
      <c r="G43" s="34"/>
      <c r="H43" s="34"/>
      <c r="I43" s="34"/>
      <c r="J43" s="34"/>
    </row>
  </sheetData>
  <mergeCells count="30">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40:G40"/>
    <mergeCell ref="B41:J41"/>
    <mergeCell ref="B42:J42"/>
    <mergeCell ref="A43:J43"/>
    <mergeCell ref="A3:A9"/>
    <mergeCell ref="A10:A11"/>
    <mergeCell ref="A12:A39"/>
    <mergeCell ref="B13:B31"/>
    <mergeCell ref="B32:B37"/>
    <mergeCell ref="B38:B39"/>
    <mergeCell ref="C13:C22"/>
    <mergeCell ref="C23:C27"/>
    <mergeCell ref="C28:C30"/>
    <mergeCell ref="C32:C34"/>
    <mergeCell ref="C38:C39"/>
  </mergeCells>
  <pageMargins left="0.275" right="0.196527777777778" top="0.432638888888889" bottom="0.275" header="0.235416666666667" footer="0.196527777777778"/>
  <pageSetup paperSize="9" scale="83"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J32"/>
  <sheetViews>
    <sheetView topLeftCell="A10" workbookViewId="0">
      <selection activeCell="E9" sqref="E9"/>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5.3333333333333" style="2" customWidth="1"/>
    <col min="6" max="6" width="13.6666666666667" style="2" customWidth="1"/>
    <col min="7" max="7" width="15.6666666666667" style="2" customWidth="1"/>
    <col min="8" max="8" width="7.775" style="47" customWidth="1"/>
    <col min="9" max="9" width="11.625" style="2" customWidth="1"/>
    <col min="10" max="10" width="11.875" style="2" customWidth="1"/>
    <col min="11" max="16384" width="8.89166666666667" style="2"/>
  </cols>
  <sheetData>
    <row r="1" ht="26" customHeight="1" spans="1:10">
      <c r="A1" s="3" t="s">
        <v>0</v>
      </c>
      <c r="B1" s="3"/>
      <c r="C1" s="3"/>
      <c r="D1" s="3"/>
      <c r="E1" s="3"/>
      <c r="F1" s="3"/>
      <c r="G1" s="3"/>
      <c r="H1" s="3"/>
      <c r="I1" s="3"/>
      <c r="J1" s="3"/>
    </row>
    <row r="2" ht="26" customHeight="1" spans="1:10">
      <c r="A2" s="4" t="s">
        <v>1</v>
      </c>
      <c r="B2" s="4"/>
      <c r="C2" s="4"/>
      <c r="D2" s="4"/>
      <c r="E2" s="4" t="s">
        <v>136</v>
      </c>
      <c r="F2" s="4"/>
      <c r="G2" s="4"/>
      <c r="H2" s="48" t="s">
        <v>208</v>
      </c>
      <c r="I2" s="4"/>
      <c r="J2" s="4"/>
    </row>
    <row r="3" ht="24" customHeight="1" spans="1:10">
      <c r="A3" s="5" t="s">
        <v>4</v>
      </c>
      <c r="B3" s="6" t="s">
        <v>209</v>
      </c>
      <c r="C3" s="7"/>
      <c r="D3" s="7"/>
      <c r="E3" s="7"/>
      <c r="F3" s="7"/>
      <c r="G3" s="7"/>
      <c r="H3" s="31"/>
      <c r="I3" s="7"/>
      <c r="J3" s="7"/>
    </row>
    <row r="4" ht="24" customHeight="1" spans="1:10">
      <c r="A4" s="5"/>
      <c r="B4" s="8" t="s">
        <v>6</v>
      </c>
      <c r="C4" s="9"/>
      <c r="D4" s="10" t="s">
        <v>7</v>
      </c>
      <c r="E4" s="10" t="s">
        <v>8</v>
      </c>
      <c r="F4" s="10" t="s">
        <v>9</v>
      </c>
      <c r="G4" s="10" t="s">
        <v>10</v>
      </c>
      <c r="H4" s="10" t="s">
        <v>11</v>
      </c>
      <c r="I4" s="35" t="s">
        <v>12</v>
      </c>
      <c r="J4" s="35" t="s">
        <v>13</v>
      </c>
    </row>
    <row r="5" ht="24" customHeight="1" spans="1:10">
      <c r="A5" s="5"/>
      <c r="B5" s="11" t="s">
        <v>14</v>
      </c>
      <c r="C5" s="12"/>
      <c r="D5" s="13">
        <v>2000000</v>
      </c>
      <c r="E5" s="13">
        <v>-920487.33</v>
      </c>
      <c r="F5" s="13">
        <v>1079512.67</v>
      </c>
      <c r="G5" s="43">
        <f>F5/(D5+E5)</f>
        <v>1</v>
      </c>
      <c r="H5" s="15">
        <v>10</v>
      </c>
      <c r="I5" s="15">
        <f>G5*10</f>
        <v>10</v>
      </c>
      <c r="J5" s="15"/>
    </row>
    <row r="6" ht="24" customHeight="1" spans="1:10">
      <c r="A6" s="5"/>
      <c r="B6" s="11" t="s">
        <v>15</v>
      </c>
      <c r="C6" s="12"/>
      <c r="D6" s="13">
        <v>2000000</v>
      </c>
      <c r="E6" s="13">
        <v>-920487.33</v>
      </c>
      <c r="F6" s="13">
        <v>1079512.67</v>
      </c>
      <c r="G6" s="15" t="s">
        <v>16</v>
      </c>
      <c r="H6" s="15" t="s">
        <v>16</v>
      </c>
      <c r="I6" s="15" t="s">
        <v>16</v>
      </c>
      <c r="J6" s="15" t="s">
        <v>16</v>
      </c>
    </row>
    <row r="7" ht="24" customHeight="1" spans="1:10">
      <c r="A7" s="5"/>
      <c r="B7" s="16" t="s">
        <v>17</v>
      </c>
      <c r="C7" s="17"/>
      <c r="D7" s="13">
        <v>2000000</v>
      </c>
      <c r="E7" s="13">
        <v>-920487.33</v>
      </c>
      <c r="F7" s="13">
        <v>1079512.67</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24" customHeight="1" spans="1:10">
      <c r="A10" s="18" t="s">
        <v>20</v>
      </c>
      <c r="B10" s="19" t="s">
        <v>21</v>
      </c>
      <c r="C10" s="20"/>
      <c r="D10" s="20"/>
      <c r="E10" s="21"/>
      <c r="F10" s="19" t="s">
        <v>22</v>
      </c>
      <c r="G10" s="20"/>
      <c r="H10" s="20"/>
      <c r="I10" s="20"/>
      <c r="J10" s="21"/>
    </row>
    <row r="11" ht="70" customHeight="1" spans="1:10">
      <c r="A11" s="22"/>
      <c r="B11" s="23" t="s">
        <v>210</v>
      </c>
      <c r="C11" s="11"/>
      <c r="D11" s="11"/>
      <c r="E11" s="12"/>
      <c r="F11" s="23" t="s">
        <v>211</v>
      </c>
      <c r="G11" s="11"/>
      <c r="H11" s="20"/>
      <c r="I11" s="11"/>
      <c r="J11" s="12"/>
    </row>
    <row r="12" s="1" customFormat="1" ht="24" customHeight="1" spans="1:10">
      <c r="A12" s="26" t="s">
        <v>25</v>
      </c>
      <c r="B12" s="5" t="s">
        <v>26</v>
      </c>
      <c r="C12" s="5" t="s">
        <v>27</v>
      </c>
      <c r="D12" s="5" t="s">
        <v>28</v>
      </c>
      <c r="E12" s="5" t="s">
        <v>29</v>
      </c>
      <c r="F12" s="5" t="s">
        <v>30</v>
      </c>
      <c r="G12" s="5" t="s">
        <v>31</v>
      </c>
      <c r="H12" s="5" t="s">
        <v>11</v>
      </c>
      <c r="I12" s="5" t="s">
        <v>12</v>
      </c>
      <c r="J12" s="35" t="s">
        <v>13</v>
      </c>
    </row>
    <row r="13" ht="30" customHeight="1" spans="1:10">
      <c r="A13" s="27"/>
      <c r="B13" s="5" t="s">
        <v>32</v>
      </c>
      <c r="C13" s="5" t="s">
        <v>33</v>
      </c>
      <c r="D13" s="44" t="s">
        <v>212</v>
      </c>
      <c r="E13" s="5" t="s">
        <v>213</v>
      </c>
      <c r="F13" s="5">
        <v>5</v>
      </c>
      <c r="G13" s="28"/>
      <c r="H13" s="5">
        <v>4</v>
      </c>
      <c r="I13" s="5">
        <v>4</v>
      </c>
      <c r="J13" s="5"/>
    </row>
    <row r="14" ht="36" customHeight="1" spans="1:10">
      <c r="A14" s="27"/>
      <c r="B14" s="5"/>
      <c r="C14" s="5"/>
      <c r="D14" s="44" t="s">
        <v>214</v>
      </c>
      <c r="E14" s="5" t="s">
        <v>215</v>
      </c>
      <c r="F14" s="5">
        <v>6</v>
      </c>
      <c r="G14" s="28"/>
      <c r="H14" s="5">
        <v>4</v>
      </c>
      <c r="I14" s="5">
        <v>4</v>
      </c>
      <c r="J14" s="5"/>
    </row>
    <row r="15" ht="24" customHeight="1" spans="1:10">
      <c r="A15" s="27"/>
      <c r="B15" s="5"/>
      <c r="C15" s="5"/>
      <c r="D15" s="44" t="s">
        <v>216</v>
      </c>
      <c r="E15" s="5" t="s">
        <v>213</v>
      </c>
      <c r="F15" s="5">
        <v>5</v>
      </c>
      <c r="G15" s="28"/>
      <c r="H15" s="5">
        <v>4</v>
      </c>
      <c r="I15" s="5">
        <v>4</v>
      </c>
      <c r="J15" s="5"/>
    </row>
    <row r="16" ht="43" customHeight="1" spans="1:10">
      <c r="A16" s="27"/>
      <c r="B16" s="5"/>
      <c r="C16" s="5"/>
      <c r="D16" s="44" t="s">
        <v>217</v>
      </c>
      <c r="E16" s="5" t="s">
        <v>218</v>
      </c>
      <c r="F16" s="5">
        <v>6</v>
      </c>
      <c r="G16" s="28"/>
      <c r="H16" s="5">
        <v>2</v>
      </c>
      <c r="I16" s="5">
        <v>2</v>
      </c>
      <c r="J16" s="5"/>
    </row>
    <row r="17" ht="38" customHeight="1" spans="1:10">
      <c r="A17" s="27"/>
      <c r="B17" s="5"/>
      <c r="C17" s="5"/>
      <c r="D17" s="44" t="s">
        <v>219</v>
      </c>
      <c r="E17" s="5" t="s">
        <v>220</v>
      </c>
      <c r="F17" s="5">
        <v>6</v>
      </c>
      <c r="G17" s="28"/>
      <c r="H17" s="5">
        <v>2</v>
      </c>
      <c r="I17" s="5">
        <v>2</v>
      </c>
      <c r="J17" s="5"/>
    </row>
    <row r="18" ht="24" customHeight="1" spans="1:10">
      <c r="A18" s="27"/>
      <c r="B18" s="5"/>
      <c r="C18" s="5"/>
      <c r="D18" s="44" t="s">
        <v>221</v>
      </c>
      <c r="E18" s="5" t="s">
        <v>218</v>
      </c>
      <c r="F18" s="5">
        <v>5</v>
      </c>
      <c r="G18" s="28"/>
      <c r="H18" s="5">
        <v>2</v>
      </c>
      <c r="I18" s="5">
        <v>2</v>
      </c>
      <c r="J18" s="5"/>
    </row>
    <row r="19" ht="30" customHeight="1" spans="1:10">
      <c r="A19" s="27"/>
      <c r="B19" s="5"/>
      <c r="C19" s="5"/>
      <c r="D19" s="44" t="s">
        <v>222</v>
      </c>
      <c r="E19" s="5" t="s">
        <v>223</v>
      </c>
      <c r="F19" s="5">
        <v>150</v>
      </c>
      <c r="G19" s="28"/>
      <c r="H19" s="5">
        <v>2</v>
      </c>
      <c r="I19" s="5">
        <v>2</v>
      </c>
      <c r="J19" s="5"/>
    </row>
    <row r="20" ht="32" customHeight="1" spans="1:10">
      <c r="A20" s="27"/>
      <c r="B20" s="5"/>
      <c r="C20" s="5" t="s">
        <v>36</v>
      </c>
      <c r="D20" s="44" t="s">
        <v>224</v>
      </c>
      <c r="E20" s="5" t="s">
        <v>134</v>
      </c>
      <c r="F20" s="46">
        <v>1</v>
      </c>
      <c r="G20" s="28"/>
      <c r="H20" s="5">
        <v>20</v>
      </c>
      <c r="I20" s="5">
        <v>20</v>
      </c>
      <c r="J20" s="5"/>
    </row>
    <row r="21" ht="24" customHeight="1" spans="1:10">
      <c r="A21" s="27"/>
      <c r="B21" s="5"/>
      <c r="C21" s="5" t="s">
        <v>42</v>
      </c>
      <c r="D21" s="44" t="s">
        <v>225</v>
      </c>
      <c r="E21" s="5" t="s">
        <v>226</v>
      </c>
      <c r="F21" s="5" t="s">
        <v>226</v>
      </c>
      <c r="G21" s="28"/>
      <c r="H21" s="5">
        <v>4</v>
      </c>
      <c r="I21" s="5">
        <v>4</v>
      </c>
      <c r="J21" s="5"/>
    </row>
    <row r="22" ht="24" customHeight="1" spans="1:10">
      <c r="A22" s="27"/>
      <c r="B22" s="5"/>
      <c r="C22" s="5"/>
      <c r="D22" s="44" t="s">
        <v>227</v>
      </c>
      <c r="E22" s="5" t="s">
        <v>228</v>
      </c>
      <c r="F22" s="46">
        <v>1</v>
      </c>
      <c r="G22" s="28"/>
      <c r="H22" s="5">
        <v>1</v>
      </c>
      <c r="I22" s="5">
        <v>1</v>
      </c>
      <c r="J22" s="5"/>
    </row>
    <row r="23" ht="66" customHeight="1" spans="1:10">
      <c r="A23" s="27"/>
      <c r="B23" s="5"/>
      <c r="C23" s="5" t="s">
        <v>44</v>
      </c>
      <c r="D23" s="44" t="s">
        <v>229</v>
      </c>
      <c r="E23" s="5" t="s">
        <v>230</v>
      </c>
      <c r="F23" s="5" t="s">
        <v>230</v>
      </c>
      <c r="G23" s="28"/>
      <c r="H23" s="5">
        <v>2</v>
      </c>
      <c r="I23" s="5">
        <v>2</v>
      </c>
      <c r="J23" s="5"/>
    </row>
    <row r="24" ht="24" customHeight="1" spans="1:10">
      <c r="A24" s="27"/>
      <c r="B24" s="5"/>
      <c r="C24" s="5"/>
      <c r="D24" s="44" t="s">
        <v>231</v>
      </c>
      <c r="E24" s="5" t="s">
        <v>232</v>
      </c>
      <c r="F24" s="5">
        <v>120</v>
      </c>
      <c r="G24" s="28"/>
      <c r="H24" s="5">
        <v>3</v>
      </c>
      <c r="I24" s="5">
        <v>3</v>
      </c>
      <c r="J24" s="5"/>
    </row>
    <row r="25" ht="24" customHeight="1" spans="1:10">
      <c r="A25" s="27"/>
      <c r="B25" s="5" t="s">
        <v>47</v>
      </c>
      <c r="C25" s="29" t="s">
        <v>48</v>
      </c>
      <c r="D25" s="44" t="s">
        <v>233</v>
      </c>
      <c r="E25" s="5" t="s">
        <v>234</v>
      </c>
      <c r="F25" s="5" t="s">
        <v>234</v>
      </c>
      <c r="G25" s="28"/>
      <c r="H25" s="5">
        <v>15</v>
      </c>
      <c r="I25" s="5">
        <v>14</v>
      </c>
      <c r="J25" s="5"/>
    </row>
    <row r="26" ht="24" customHeight="1" spans="1:10">
      <c r="A26" s="27"/>
      <c r="B26" s="5"/>
      <c r="C26" s="29" t="s">
        <v>51</v>
      </c>
      <c r="D26" s="44" t="s">
        <v>235</v>
      </c>
      <c r="E26" s="5" t="s">
        <v>236</v>
      </c>
      <c r="F26" s="5" t="s">
        <v>236</v>
      </c>
      <c r="G26" s="28"/>
      <c r="H26" s="5">
        <v>15</v>
      </c>
      <c r="I26" s="5">
        <v>14</v>
      </c>
      <c r="J26" s="5"/>
    </row>
    <row r="27" ht="24" customHeight="1" spans="1:10">
      <c r="A27" s="27"/>
      <c r="B27" s="5" t="s">
        <v>55</v>
      </c>
      <c r="C27" s="5" t="s">
        <v>56</v>
      </c>
      <c r="D27" s="44" t="s">
        <v>237</v>
      </c>
      <c r="E27" s="5" t="s">
        <v>96</v>
      </c>
      <c r="F27" s="46">
        <v>0.9</v>
      </c>
      <c r="G27" s="28"/>
      <c r="H27" s="5"/>
      <c r="I27" s="5">
        <v>5</v>
      </c>
      <c r="J27" s="5"/>
    </row>
    <row r="28" ht="24" customHeight="1" spans="1:10">
      <c r="A28" s="49"/>
      <c r="B28" s="29"/>
      <c r="C28" s="29"/>
      <c r="D28" s="44" t="s">
        <v>238</v>
      </c>
      <c r="E28" s="29" t="s">
        <v>96</v>
      </c>
      <c r="F28" s="50">
        <v>0.9</v>
      </c>
      <c r="G28" s="51"/>
      <c r="H28" s="29"/>
      <c r="I28" s="29">
        <v>5</v>
      </c>
      <c r="J28" s="29"/>
    </row>
    <row r="29" ht="45" customHeight="1" spans="1:10">
      <c r="A29" s="30" t="s">
        <v>60</v>
      </c>
      <c r="B29" s="30"/>
      <c r="C29" s="30"/>
      <c r="D29" s="30"/>
      <c r="E29" s="30"/>
      <c r="F29" s="30"/>
      <c r="G29" s="30"/>
      <c r="H29" s="30">
        <v>100</v>
      </c>
      <c r="I29" s="30">
        <f>SUM(I13:I28)+I5</f>
        <v>98</v>
      </c>
      <c r="J29" s="30"/>
    </row>
    <row r="30" ht="51" customHeight="1" spans="1:10">
      <c r="A30" s="31" t="s">
        <v>61</v>
      </c>
      <c r="B30" s="52" t="s">
        <v>239</v>
      </c>
      <c r="C30" s="53"/>
      <c r="D30" s="53"/>
      <c r="E30" s="53"/>
      <c r="F30" s="53"/>
      <c r="G30" s="53"/>
      <c r="H30" s="53"/>
      <c r="I30" s="53"/>
      <c r="J30" s="55"/>
    </row>
    <row r="31" ht="71" customHeight="1" spans="1:10">
      <c r="A31" s="31" t="s">
        <v>63</v>
      </c>
      <c r="B31" s="7"/>
      <c r="C31" s="7"/>
      <c r="D31" s="7"/>
      <c r="E31" s="7"/>
      <c r="F31" s="7"/>
      <c r="G31" s="7"/>
      <c r="H31" s="31"/>
      <c r="I31" s="7"/>
      <c r="J31" s="7"/>
    </row>
    <row r="32" ht="173" customHeight="1" spans="1:10">
      <c r="A32" s="34" t="s">
        <v>64</v>
      </c>
      <c r="B32" s="34"/>
      <c r="C32" s="34"/>
      <c r="D32" s="34"/>
      <c r="E32" s="34"/>
      <c r="F32" s="34"/>
      <c r="G32" s="34"/>
      <c r="H32" s="54"/>
      <c r="I32" s="34"/>
      <c r="J32" s="34"/>
    </row>
  </sheetData>
  <mergeCells count="29">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9:G29"/>
    <mergeCell ref="B30:J30"/>
    <mergeCell ref="B31:J31"/>
    <mergeCell ref="A32:J32"/>
    <mergeCell ref="A3:A9"/>
    <mergeCell ref="A10:A11"/>
    <mergeCell ref="A12:A28"/>
    <mergeCell ref="B13:B24"/>
    <mergeCell ref="B25:B26"/>
    <mergeCell ref="B27:B28"/>
    <mergeCell ref="C13:C19"/>
    <mergeCell ref="C21:C22"/>
    <mergeCell ref="C23:C24"/>
    <mergeCell ref="C27:C28"/>
  </mergeCells>
  <pageMargins left="0.275" right="0.196527777777778" top="0.432638888888889" bottom="0.275" header="0.236111111111111" footer="0.196527777777778"/>
  <pageSetup paperSize="9" scale="78"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J29"/>
  <sheetViews>
    <sheetView workbookViewId="0">
      <selection activeCell="B11" sqref="B11:E11"/>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5.3333333333333" style="2" customWidth="1"/>
    <col min="6" max="6" width="13.6666666666667" style="2" customWidth="1"/>
    <col min="7" max="7" width="15.6666666666667" style="2" customWidth="1"/>
    <col min="8" max="8" width="7.775" style="2" customWidth="1"/>
    <col min="9" max="9" width="11.625" style="2" customWidth="1"/>
    <col min="10" max="10" width="11.875" style="2" customWidth="1"/>
    <col min="11" max="16384" width="8.89166666666667" style="2"/>
  </cols>
  <sheetData>
    <row r="1" ht="26" customHeight="1" spans="1:10">
      <c r="A1" s="3" t="s">
        <v>0</v>
      </c>
      <c r="B1" s="3"/>
      <c r="C1" s="3"/>
      <c r="D1" s="3"/>
      <c r="E1" s="3"/>
      <c r="F1" s="3"/>
      <c r="G1" s="3"/>
      <c r="H1" s="3"/>
      <c r="I1" s="3"/>
      <c r="J1" s="3"/>
    </row>
    <row r="2" ht="26" customHeight="1" spans="1:10">
      <c r="A2" s="4" t="s">
        <v>1</v>
      </c>
      <c r="B2" s="4"/>
      <c r="C2" s="4"/>
      <c r="D2" s="4"/>
      <c r="E2" s="4" t="s">
        <v>136</v>
      </c>
      <c r="F2" s="4"/>
      <c r="G2" s="4"/>
      <c r="H2" s="4" t="s">
        <v>137</v>
      </c>
      <c r="I2" s="4"/>
      <c r="J2" s="4"/>
    </row>
    <row r="3" ht="24" customHeight="1" spans="1:10">
      <c r="A3" s="5" t="s">
        <v>4</v>
      </c>
      <c r="B3" s="6" t="s">
        <v>240</v>
      </c>
      <c r="C3" s="7"/>
      <c r="D3" s="7"/>
      <c r="E3" s="7"/>
      <c r="F3" s="7"/>
      <c r="G3" s="7"/>
      <c r="H3" s="7"/>
      <c r="I3" s="7"/>
      <c r="J3" s="7"/>
    </row>
    <row r="4" ht="24" customHeight="1" spans="1:10">
      <c r="A4" s="5"/>
      <c r="B4" s="8" t="s">
        <v>6</v>
      </c>
      <c r="C4" s="9"/>
      <c r="D4" s="10" t="s">
        <v>7</v>
      </c>
      <c r="E4" s="10" t="s">
        <v>8</v>
      </c>
      <c r="F4" s="10" t="s">
        <v>9</v>
      </c>
      <c r="G4" s="10" t="s">
        <v>10</v>
      </c>
      <c r="H4" s="10" t="s">
        <v>11</v>
      </c>
      <c r="I4" s="35" t="s">
        <v>12</v>
      </c>
      <c r="J4" s="35" t="s">
        <v>13</v>
      </c>
    </row>
    <row r="5" ht="24" customHeight="1" spans="1:10">
      <c r="A5" s="5"/>
      <c r="B5" s="11" t="s">
        <v>14</v>
      </c>
      <c r="C5" s="12"/>
      <c r="D5" s="13">
        <f>SUM(D6,D9)</f>
        <v>12500000</v>
      </c>
      <c r="E5" s="13">
        <v>100000</v>
      </c>
      <c r="F5" s="13">
        <v>12600000</v>
      </c>
      <c r="G5" s="43">
        <f>F5/(D5+E5)</f>
        <v>1</v>
      </c>
      <c r="H5" s="15">
        <v>10</v>
      </c>
      <c r="I5" s="15">
        <f>G5*10</f>
        <v>10</v>
      </c>
      <c r="J5" s="15"/>
    </row>
    <row r="6" ht="24" customHeight="1" spans="1:10">
      <c r="A6" s="5"/>
      <c r="B6" s="11" t="s">
        <v>15</v>
      </c>
      <c r="C6" s="12"/>
      <c r="D6" s="13">
        <f>SUM(D7:D8)</f>
        <v>12500000</v>
      </c>
      <c r="E6" s="13">
        <v>100000</v>
      </c>
      <c r="F6" s="13">
        <v>12600000</v>
      </c>
      <c r="G6" s="15" t="s">
        <v>16</v>
      </c>
      <c r="H6" s="15" t="s">
        <v>16</v>
      </c>
      <c r="I6" s="15" t="s">
        <v>16</v>
      </c>
      <c r="J6" s="15" t="s">
        <v>16</v>
      </c>
    </row>
    <row r="7" ht="24" customHeight="1" spans="1:10">
      <c r="A7" s="5"/>
      <c r="B7" s="16" t="s">
        <v>17</v>
      </c>
      <c r="C7" s="17"/>
      <c r="D7" s="13">
        <v>12500000</v>
      </c>
      <c r="E7" s="13">
        <v>100000</v>
      </c>
      <c r="F7" s="13">
        <v>12600000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24" customHeight="1" spans="1:10">
      <c r="A10" s="18" t="s">
        <v>20</v>
      </c>
      <c r="B10" s="19" t="s">
        <v>21</v>
      </c>
      <c r="C10" s="20"/>
      <c r="D10" s="20"/>
      <c r="E10" s="21"/>
      <c r="F10" s="19" t="s">
        <v>22</v>
      </c>
      <c r="G10" s="20"/>
      <c r="H10" s="20"/>
      <c r="I10" s="20"/>
      <c r="J10" s="21"/>
    </row>
    <row r="11" ht="73" customHeight="1" spans="1:10">
      <c r="A11" s="22"/>
      <c r="B11" s="23" t="s">
        <v>241</v>
      </c>
      <c r="C11" s="11"/>
      <c r="D11" s="11"/>
      <c r="E11" s="12"/>
      <c r="F11" s="23" t="s">
        <v>242</v>
      </c>
      <c r="G11" s="11"/>
      <c r="H11" s="11"/>
      <c r="I11" s="11"/>
      <c r="J11" s="12"/>
    </row>
    <row r="12" s="1" customFormat="1" ht="24" customHeight="1" spans="1:10">
      <c r="A12" s="26" t="s">
        <v>25</v>
      </c>
      <c r="B12" s="5" t="s">
        <v>26</v>
      </c>
      <c r="C12" s="5" t="s">
        <v>27</v>
      </c>
      <c r="D12" s="5" t="s">
        <v>28</v>
      </c>
      <c r="E12" s="5" t="s">
        <v>29</v>
      </c>
      <c r="F12" s="5" t="s">
        <v>30</v>
      </c>
      <c r="G12" s="5" t="s">
        <v>31</v>
      </c>
      <c r="H12" s="5" t="s">
        <v>11</v>
      </c>
      <c r="I12" s="5" t="s">
        <v>12</v>
      </c>
      <c r="J12" s="35" t="s">
        <v>13</v>
      </c>
    </row>
    <row r="13" ht="51" customHeight="1" spans="1:10">
      <c r="A13" s="27"/>
      <c r="B13" s="5" t="s">
        <v>32</v>
      </c>
      <c r="C13" s="5" t="s">
        <v>33</v>
      </c>
      <c r="D13" s="44" t="s">
        <v>243</v>
      </c>
      <c r="E13" s="5" t="s">
        <v>244</v>
      </c>
      <c r="F13" s="5" t="s">
        <v>244</v>
      </c>
      <c r="G13" s="28"/>
      <c r="H13" s="5">
        <v>5</v>
      </c>
      <c r="I13" s="5">
        <v>5</v>
      </c>
      <c r="J13" s="5"/>
    </row>
    <row r="14" ht="37" customHeight="1" spans="1:10">
      <c r="A14" s="27"/>
      <c r="B14" s="5"/>
      <c r="C14" s="5"/>
      <c r="D14" s="44" t="s">
        <v>245</v>
      </c>
      <c r="E14" s="5" t="s">
        <v>246</v>
      </c>
      <c r="F14" s="5" t="s">
        <v>246</v>
      </c>
      <c r="G14" s="28"/>
      <c r="H14" s="5">
        <v>5</v>
      </c>
      <c r="I14" s="5">
        <v>5</v>
      </c>
      <c r="J14" s="5"/>
    </row>
    <row r="15" ht="32" customHeight="1" spans="1:10">
      <c r="A15" s="27"/>
      <c r="B15" s="5"/>
      <c r="C15" s="5"/>
      <c r="D15" s="44" t="s">
        <v>247</v>
      </c>
      <c r="E15" s="5" t="s">
        <v>248</v>
      </c>
      <c r="F15" s="5" t="s">
        <v>248</v>
      </c>
      <c r="G15" s="28"/>
      <c r="H15" s="5">
        <v>5</v>
      </c>
      <c r="I15" s="5">
        <v>5</v>
      </c>
      <c r="J15" s="5"/>
    </row>
    <row r="16" ht="126" customHeight="1" spans="1:10">
      <c r="A16" s="27"/>
      <c r="B16" s="5"/>
      <c r="C16" s="5"/>
      <c r="D16" s="44" t="s">
        <v>249</v>
      </c>
      <c r="E16" s="45" t="s">
        <v>250</v>
      </c>
      <c r="F16" s="45" t="s">
        <v>251</v>
      </c>
      <c r="G16" s="28"/>
      <c r="H16" s="5">
        <v>5</v>
      </c>
      <c r="I16" s="5">
        <v>5</v>
      </c>
      <c r="J16" s="5"/>
    </row>
    <row r="17" ht="24" spans="1:10">
      <c r="A17" s="27"/>
      <c r="B17" s="5"/>
      <c r="C17" s="5" t="s">
        <v>36</v>
      </c>
      <c r="D17" s="44" t="s">
        <v>252</v>
      </c>
      <c r="E17" s="5" t="s">
        <v>253</v>
      </c>
      <c r="F17" s="46">
        <v>1</v>
      </c>
      <c r="G17" s="28"/>
      <c r="H17" s="5">
        <v>10</v>
      </c>
      <c r="I17" s="5">
        <v>10</v>
      </c>
      <c r="J17" s="5"/>
    </row>
    <row r="18" ht="48" spans="1:10">
      <c r="A18" s="27"/>
      <c r="B18" s="5"/>
      <c r="C18" s="5"/>
      <c r="D18" s="44" t="s">
        <v>254</v>
      </c>
      <c r="E18" s="5" t="s">
        <v>255</v>
      </c>
      <c r="F18" s="5" t="s">
        <v>255</v>
      </c>
      <c r="G18" s="28"/>
      <c r="H18" s="5">
        <v>10</v>
      </c>
      <c r="I18" s="5">
        <v>10</v>
      </c>
      <c r="J18" s="5"/>
    </row>
    <row r="19" ht="36" spans="1:10">
      <c r="A19" s="27"/>
      <c r="B19" s="5"/>
      <c r="C19" s="5" t="s">
        <v>42</v>
      </c>
      <c r="D19" s="44" t="s">
        <v>256</v>
      </c>
      <c r="E19" s="5" t="s">
        <v>257</v>
      </c>
      <c r="F19" s="5" t="s">
        <v>257</v>
      </c>
      <c r="G19" s="28"/>
      <c r="H19" s="5">
        <v>3</v>
      </c>
      <c r="I19" s="5">
        <v>3</v>
      </c>
      <c r="J19" s="5"/>
    </row>
    <row r="20" ht="24" customHeight="1" spans="1:10">
      <c r="A20" s="27"/>
      <c r="B20" s="5"/>
      <c r="C20" s="5"/>
      <c r="D20" s="44" t="s">
        <v>258</v>
      </c>
      <c r="E20" s="5" t="s">
        <v>253</v>
      </c>
      <c r="F20" s="46">
        <v>1</v>
      </c>
      <c r="G20" s="28"/>
      <c r="H20" s="5">
        <v>2</v>
      </c>
      <c r="I20" s="5">
        <v>2</v>
      </c>
      <c r="J20" s="5"/>
    </row>
    <row r="21" ht="96" spans="1:10">
      <c r="A21" s="27"/>
      <c r="B21" s="5"/>
      <c r="C21" s="5" t="s">
        <v>44</v>
      </c>
      <c r="D21" s="44" t="s">
        <v>259</v>
      </c>
      <c r="E21" s="5" t="s">
        <v>260</v>
      </c>
      <c r="F21" s="5" t="s">
        <v>261</v>
      </c>
      <c r="G21" s="28" t="s">
        <v>262</v>
      </c>
      <c r="H21" s="5">
        <v>5</v>
      </c>
      <c r="I21" s="5">
        <v>0</v>
      </c>
      <c r="J21" s="5"/>
    </row>
    <row r="22" ht="24" spans="1:10">
      <c r="A22" s="27"/>
      <c r="B22" s="5" t="s">
        <v>47</v>
      </c>
      <c r="C22" s="29" t="s">
        <v>48</v>
      </c>
      <c r="D22" s="44" t="s">
        <v>263</v>
      </c>
      <c r="E22" s="5" t="s">
        <v>264</v>
      </c>
      <c r="F22" s="5" t="s">
        <v>264</v>
      </c>
      <c r="G22" s="28"/>
      <c r="H22" s="5">
        <v>15</v>
      </c>
      <c r="I22" s="5">
        <v>15</v>
      </c>
      <c r="J22" s="5"/>
    </row>
    <row r="23" ht="60" spans="1:10">
      <c r="A23" s="27"/>
      <c r="B23" s="5"/>
      <c r="C23" s="29" t="s">
        <v>51</v>
      </c>
      <c r="D23" s="44" t="s">
        <v>265</v>
      </c>
      <c r="E23" s="5" t="s">
        <v>266</v>
      </c>
      <c r="F23" s="5" t="s">
        <v>267</v>
      </c>
      <c r="G23" s="28"/>
      <c r="H23" s="5">
        <v>15</v>
      </c>
      <c r="I23" s="5">
        <v>15</v>
      </c>
      <c r="J23" s="5"/>
    </row>
    <row r="24" ht="34" customHeight="1" spans="1:10">
      <c r="A24" s="27"/>
      <c r="B24" s="29" t="s">
        <v>55</v>
      </c>
      <c r="C24" s="29" t="s">
        <v>56</v>
      </c>
      <c r="D24" s="44" t="s">
        <v>268</v>
      </c>
      <c r="E24" s="5" t="s">
        <v>96</v>
      </c>
      <c r="F24" s="5" t="s">
        <v>96</v>
      </c>
      <c r="G24" s="28"/>
      <c r="H24" s="5">
        <v>5</v>
      </c>
      <c r="I24" s="5">
        <v>5</v>
      </c>
      <c r="J24" s="5"/>
    </row>
    <row r="25" ht="48" customHeight="1" spans="1:10">
      <c r="A25" s="27"/>
      <c r="B25" s="35"/>
      <c r="C25" s="35"/>
      <c r="D25" s="28" t="s">
        <v>133</v>
      </c>
      <c r="E25" s="5" t="s">
        <v>96</v>
      </c>
      <c r="F25" s="5" t="s">
        <v>134</v>
      </c>
      <c r="G25" s="28"/>
      <c r="H25" s="5">
        <v>5</v>
      </c>
      <c r="I25" s="5">
        <v>5</v>
      </c>
      <c r="J25" s="5"/>
    </row>
    <row r="26" ht="45" customHeight="1" spans="1:10">
      <c r="A26" s="30" t="s">
        <v>60</v>
      </c>
      <c r="B26" s="30"/>
      <c r="C26" s="30"/>
      <c r="D26" s="30"/>
      <c r="E26" s="30"/>
      <c r="F26" s="30"/>
      <c r="G26" s="30"/>
      <c r="H26" s="30">
        <v>100</v>
      </c>
      <c r="I26" s="30">
        <f>SUM(I13:I25)+I5</f>
        <v>95</v>
      </c>
      <c r="J26" s="30"/>
    </row>
    <row r="27" ht="51" customHeight="1" spans="1:10">
      <c r="A27" s="31" t="s">
        <v>61</v>
      </c>
      <c r="B27" s="37" t="s">
        <v>269</v>
      </c>
      <c r="C27" s="38"/>
      <c r="D27" s="38"/>
      <c r="E27" s="38"/>
      <c r="F27" s="38"/>
      <c r="G27" s="38"/>
      <c r="H27" s="38"/>
      <c r="I27" s="38"/>
      <c r="J27" s="6"/>
    </row>
    <row r="28" ht="71" customHeight="1" spans="1:10">
      <c r="A28" s="31" t="s">
        <v>63</v>
      </c>
      <c r="B28" s="7"/>
      <c r="C28" s="7"/>
      <c r="D28" s="7"/>
      <c r="E28" s="7"/>
      <c r="F28" s="7"/>
      <c r="G28" s="7"/>
      <c r="H28" s="7"/>
      <c r="I28" s="7"/>
      <c r="J28" s="7"/>
    </row>
    <row r="29" ht="173" customHeight="1" spans="1:10">
      <c r="A29" s="34" t="s">
        <v>64</v>
      </c>
      <c r="B29" s="34"/>
      <c r="C29" s="34"/>
      <c r="D29" s="34"/>
      <c r="E29" s="34"/>
      <c r="F29" s="34"/>
      <c r="G29" s="34"/>
      <c r="H29" s="34"/>
      <c r="I29" s="34"/>
      <c r="J29" s="34"/>
    </row>
  </sheetData>
  <mergeCells count="29">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6:G26"/>
    <mergeCell ref="B27:J27"/>
    <mergeCell ref="B28:J28"/>
    <mergeCell ref="A29:J29"/>
    <mergeCell ref="A3:A9"/>
    <mergeCell ref="A10:A11"/>
    <mergeCell ref="A12:A25"/>
    <mergeCell ref="B13:B21"/>
    <mergeCell ref="B22:B23"/>
    <mergeCell ref="B24:B25"/>
    <mergeCell ref="C13:C16"/>
    <mergeCell ref="C17:C18"/>
    <mergeCell ref="C19:C20"/>
    <mergeCell ref="C24:C25"/>
  </mergeCells>
  <pageMargins left="0.66875" right="0.196527777777778" top="0.432638888888889" bottom="0.275" header="0.236111111111111" footer="0.196527777777778"/>
  <pageSetup paperSize="9" scale="68"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J22"/>
  <sheetViews>
    <sheetView workbookViewId="0">
      <selection activeCell="F5" sqref="F5"/>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3.875" style="2" customWidth="1"/>
    <col min="6" max="6" width="13.6666666666667" style="2" customWidth="1"/>
    <col min="7" max="7" width="10.5" style="2" customWidth="1"/>
    <col min="8" max="8" width="7.775" style="2" customWidth="1"/>
    <col min="9" max="9" width="11.625" style="2" customWidth="1"/>
    <col min="10" max="10" width="8.125" style="2" customWidth="1"/>
    <col min="11" max="16384" width="8.89166666666667" style="2"/>
  </cols>
  <sheetData>
    <row r="1" ht="26" customHeight="1" spans="1:10">
      <c r="A1" s="3" t="s">
        <v>0</v>
      </c>
      <c r="B1" s="3"/>
      <c r="C1" s="3"/>
      <c r="D1" s="3"/>
      <c r="E1" s="3"/>
      <c r="F1" s="3"/>
      <c r="G1" s="3"/>
      <c r="H1" s="3"/>
      <c r="I1" s="3"/>
      <c r="J1" s="3"/>
    </row>
    <row r="2" ht="26" customHeight="1" spans="1:10">
      <c r="A2" s="4" t="s">
        <v>270</v>
      </c>
      <c r="B2" s="4"/>
      <c r="C2" s="4"/>
      <c r="D2" s="4"/>
      <c r="E2" s="4" t="s">
        <v>271</v>
      </c>
      <c r="F2" s="4"/>
      <c r="G2" s="4"/>
      <c r="H2" s="4" t="s">
        <v>272</v>
      </c>
      <c r="I2" s="4"/>
      <c r="J2" s="4"/>
    </row>
    <row r="3" ht="24" customHeight="1" spans="1:10">
      <c r="A3" s="5" t="s">
        <v>4</v>
      </c>
      <c r="B3" s="6" t="s">
        <v>273</v>
      </c>
      <c r="C3" s="7"/>
      <c r="D3" s="7"/>
      <c r="E3" s="7"/>
      <c r="F3" s="7"/>
      <c r="G3" s="7"/>
      <c r="H3" s="7"/>
      <c r="I3" s="7"/>
      <c r="J3" s="7"/>
    </row>
    <row r="4" ht="24" customHeight="1" spans="1:10">
      <c r="A4" s="5"/>
      <c r="B4" s="8" t="s">
        <v>6</v>
      </c>
      <c r="C4" s="9"/>
      <c r="D4" s="10" t="s">
        <v>7</v>
      </c>
      <c r="E4" s="10" t="s">
        <v>8</v>
      </c>
      <c r="F4" s="10" t="s">
        <v>9</v>
      </c>
      <c r="G4" s="10" t="s">
        <v>10</v>
      </c>
      <c r="H4" s="10" t="s">
        <v>11</v>
      </c>
      <c r="I4" s="35" t="s">
        <v>12</v>
      </c>
      <c r="J4" s="35" t="s">
        <v>13</v>
      </c>
    </row>
    <row r="5" ht="34" customHeight="1" spans="1:10">
      <c r="A5" s="5"/>
      <c r="B5" s="11" t="s">
        <v>14</v>
      </c>
      <c r="C5" s="12"/>
      <c r="D5" s="13">
        <f>SUM(D6,D9)</f>
        <v>3480000</v>
      </c>
      <c r="E5" s="13">
        <f>SUM(E6,E9)</f>
        <v>427000</v>
      </c>
      <c r="F5" s="13">
        <f>SUM(F6,F9)</f>
        <v>3907000</v>
      </c>
      <c r="G5" s="14">
        <f>F5/(D5+E5)</f>
        <v>1</v>
      </c>
      <c r="H5" s="15">
        <v>10</v>
      </c>
      <c r="I5" s="15">
        <f>G5*10</f>
        <v>10</v>
      </c>
      <c r="J5" s="15"/>
    </row>
    <row r="6" ht="34" customHeight="1" spans="1:10">
      <c r="A6" s="5"/>
      <c r="B6" s="11" t="s">
        <v>15</v>
      </c>
      <c r="C6" s="12"/>
      <c r="D6" s="13">
        <f>SUM(D7:D8)</f>
        <v>3480000</v>
      </c>
      <c r="E6" s="13">
        <f>SUM(E7:E8)</f>
        <v>427000</v>
      </c>
      <c r="F6" s="13">
        <f>SUM(F7:F8)</f>
        <v>3907000</v>
      </c>
      <c r="G6" s="15" t="s">
        <v>16</v>
      </c>
      <c r="H6" s="15" t="s">
        <v>16</v>
      </c>
      <c r="I6" s="15" t="s">
        <v>16</v>
      </c>
      <c r="J6" s="15" t="s">
        <v>16</v>
      </c>
    </row>
    <row r="7" ht="34" customHeight="1" spans="1:10">
      <c r="A7" s="5"/>
      <c r="B7" s="16" t="s">
        <v>17</v>
      </c>
      <c r="C7" s="17"/>
      <c r="D7" s="13">
        <v>3480000</v>
      </c>
      <c r="E7" s="13">
        <f>F7-D7</f>
        <v>427000</v>
      </c>
      <c r="F7" s="13">
        <v>3907000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31" customHeight="1" spans="1:10">
      <c r="A10" s="18" t="s">
        <v>20</v>
      </c>
      <c r="B10" s="19" t="s">
        <v>21</v>
      </c>
      <c r="C10" s="20"/>
      <c r="D10" s="20"/>
      <c r="E10" s="21"/>
      <c r="F10" s="19" t="s">
        <v>22</v>
      </c>
      <c r="G10" s="20"/>
      <c r="H10" s="20"/>
      <c r="I10" s="20"/>
      <c r="J10" s="21"/>
    </row>
    <row r="11" ht="39" customHeight="1" spans="1:10">
      <c r="A11" s="22"/>
      <c r="B11" s="23" t="s">
        <v>274</v>
      </c>
      <c r="C11" s="24"/>
      <c r="D11" s="24"/>
      <c r="E11" s="25"/>
      <c r="F11" s="40" t="s">
        <v>275</v>
      </c>
      <c r="G11" s="41"/>
      <c r="H11" s="41"/>
      <c r="I11" s="41"/>
      <c r="J11" s="42"/>
    </row>
    <row r="12" s="1" customFormat="1" ht="24" customHeight="1" spans="1:10">
      <c r="A12" s="26" t="s">
        <v>25</v>
      </c>
      <c r="B12" s="5" t="s">
        <v>26</v>
      </c>
      <c r="C12" s="5" t="s">
        <v>27</v>
      </c>
      <c r="D12" s="5" t="s">
        <v>28</v>
      </c>
      <c r="E12" s="5" t="s">
        <v>29</v>
      </c>
      <c r="F12" s="5" t="s">
        <v>30</v>
      </c>
      <c r="G12" s="5" t="s">
        <v>31</v>
      </c>
      <c r="H12" s="5" t="s">
        <v>11</v>
      </c>
      <c r="I12" s="5" t="s">
        <v>12</v>
      </c>
      <c r="J12" s="35" t="s">
        <v>13</v>
      </c>
    </row>
    <row r="13" ht="38" customHeight="1" spans="1:10">
      <c r="A13" s="27"/>
      <c r="B13" s="5" t="s">
        <v>32</v>
      </c>
      <c r="C13" s="5" t="s">
        <v>33</v>
      </c>
      <c r="D13" s="28" t="s">
        <v>276</v>
      </c>
      <c r="E13" s="5" t="s">
        <v>277</v>
      </c>
      <c r="F13" s="5">
        <v>7022</v>
      </c>
      <c r="G13" s="28"/>
      <c r="H13" s="5">
        <v>20</v>
      </c>
      <c r="I13" s="5">
        <v>20</v>
      </c>
      <c r="J13" s="5"/>
    </row>
    <row r="14" ht="38" customHeight="1" spans="1:10">
      <c r="A14" s="27"/>
      <c r="B14" s="5"/>
      <c r="C14" s="5" t="s">
        <v>36</v>
      </c>
      <c r="D14" s="28" t="s">
        <v>278</v>
      </c>
      <c r="E14" s="5" t="s">
        <v>279</v>
      </c>
      <c r="F14" s="5">
        <v>100</v>
      </c>
      <c r="G14" s="28"/>
      <c r="H14" s="5">
        <v>20</v>
      </c>
      <c r="I14" s="5">
        <v>20</v>
      </c>
      <c r="J14" s="5"/>
    </row>
    <row r="15" ht="38" customHeight="1" spans="1:10">
      <c r="A15" s="27"/>
      <c r="B15" s="5"/>
      <c r="C15" s="5" t="s">
        <v>42</v>
      </c>
      <c r="D15" s="28" t="s">
        <v>280</v>
      </c>
      <c r="E15" s="5" t="s">
        <v>176</v>
      </c>
      <c r="F15" s="5">
        <v>100</v>
      </c>
      <c r="G15" s="28"/>
      <c r="H15" s="5">
        <v>5</v>
      </c>
      <c r="I15" s="5">
        <v>5</v>
      </c>
      <c r="J15" s="5"/>
    </row>
    <row r="16" ht="38" customHeight="1" spans="1:10">
      <c r="A16" s="27"/>
      <c r="B16" s="5"/>
      <c r="C16" s="5" t="s">
        <v>44</v>
      </c>
      <c r="D16" s="28" t="s">
        <v>281</v>
      </c>
      <c r="E16" s="5" t="s">
        <v>282</v>
      </c>
      <c r="F16" s="5">
        <v>390.7</v>
      </c>
      <c r="G16" s="28"/>
      <c r="H16" s="5">
        <v>5</v>
      </c>
      <c r="I16" s="5">
        <v>5</v>
      </c>
      <c r="J16" s="5"/>
    </row>
    <row r="17" ht="64" customHeight="1" spans="1:10">
      <c r="A17" s="27"/>
      <c r="B17" s="5" t="s">
        <v>47</v>
      </c>
      <c r="C17" s="29" t="s">
        <v>48</v>
      </c>
      <c r="D17" s="28" t="s">
        <v>283</v>
      </c>
      <c r="E17" s="5" t="s">
        <v>284</v>
      </c>
      <c r="F17" s="5" t="s">
        <v>285</v>
      </c>
      <c r="G17" s="28"/>
      <c r="H17" s="5">
        <v>30</v>
      </c>
      <c r="I17" s="5">
        <v>30</v>
      </c>
      <c r="J17" s="5"/>
    </row>
    <row r="18" ht="45" customHeight="1" spans="1:10">
      <c r="A18" s="27"/>
      <c r="B18" s="5" t="s">
        <v>55</v>
      </c>
      <c r="C18" s="5" t="s">
        <v>56</v>
      </c>
      <c r="D18" s="28" t="s">
        <v>286</v>
      </c>
      <c r="E18" s="5" t="s">
        <v>287</v>
      </c>
      <c r="F18" s="5"/>
      <c r="G18" s="28"/>
      <c r="H18" s="5">
        <v>10</v>
      </c>
      <c r="I18" s="5">
        <v>9</v>
      </c>
      <c r="J18" s="5"/>
    </row>
    <row r="19" ht="45" customHeight="1" spans="1:10">
      <c r="A19" s="30" t="s">
        <v>60</v>
      </c>
      <c r="B19" s="30"/>
      <c r="C19" s="30"/>
      <c r="D19" s="30"/>
      <c r="E19" s="30"/>
      <c r="F19" s="30"/>
      <c r="G19" s="30"/>
      <c r="H19" s="30">
        <v>100</v>
      </c>
      <c r="I19" s="30">
        <v>99</v>
      </c>
      <c r="J19" s="30"/>
    </row>
    <row r="20" ht="81" customHeight="1" spans="1:10">
      <c r="A20" s="31" t="s">
        <v>61</v>
      </c>
      <c r="B20" s="32" t="s">
        <v>288</v>
      </c>
      <c r="C20" s="33"/>
      <c r="D20" s="33"/>
      <c r="E20" s="33"/>
      <c r="F20" s="33"/>
      <c r="G20" s="33"/>
      <c r="H20" s="33"/>
      <c r="I20" s="33"/>
      <c r="J20" s="36"/>
    </row>
    <row r="21" ht="71" customHeight="1" spans="1:10">
      <c r="A21" s="31" t="s">
        <v>63</v>
      </c>
      <c r="B21" s="7"/>
      <c r="C21" s="7"/>
      <c r="D21" s="7"/>
      <c r="E21" s="7"/>
      <c r="F21" s="7"/>
      <c r="G21" s="7"/>
      <c r="H21" s="7"/>
      <c r="I21" s="7"/>
      <c r="J21" s="7"/>
    </row>
    <row r="22" ht="137" customHeight="1" spans="1:10">
      <c r="A22" s="34" t="s">
        <v>64</v>
      </c>
      <c r="B22" s="34"/>
      <c r="C22" s="34"/>
      <c r="D22" s="34"/>
      <c r="E22" s="34"/>
      <c r="F22" s="34"/>
      <c r="G22" s="34"/>
      <c r="H22" s="34"/>
      <c r="I22" s="34"/>
      <c r="J22" s="34"/>
    </row>
  </sheetData>
  <mergeCells count="2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19:G19"/>
    <mergeCell ref="B20:J20"/>
    <mergeCell ref="B21:J21"/>
    <mergeCell ref="A22:J22"/>
    <mergeCell ref="A3:A9"/>
    <mergeCell ref="A10:A11"/>
    <mergeCell ref="A12:A18"/>
    <mergeCell ref="B13:B16"/>
  </mergeCells>
  <printOptions horizontalCentered="1"/>
  <pageMargins left="0.275" right="0.196527777777778" top="0.786805555555556" bottom="0.590277777777778" header="0.511805555555556" footer="0.196527777777778"/>
  <pageSetup paperSize="9" scale="83"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J23"/>
  <sheetViews>
    <sheetView workbookViewId="0">
      <selection activeCell="F5" sqref="F5"/>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3.875" style="2" customWidth="1"/>
    <col min="6" max="6" width="13.6666666666667" style="2" customWidth="1"/>
    <col min="7" max="7" width="9.5" style="2" customWidth="1"/>
    <col min="8" max="8" width="7.775" style="2" customWidth="1"/>
    <col min="9" max="9" width="11.625" style="2" customWidth="1"/>
    <col min="10" max="10" width="7.75833333333333" style="2" customWidth="1"/>
    <col min="11" max="16384" width="8.89166666666667" style="2"/>
  </cols>
  <sheetData>
    <row r="1" ht="26" customHeight="1" spans="1:10">
      <c r="A1" s="3" t="s">
        <v>0</v>
      </c>
      <c r="B1" s="3"/>
      <c r="C1" s="3"/>
      <c r="D1" s="3"/>
      <c r="E1" s="3"/>
      <c r="F1" s="3"/>
      <c r="G1" s="3"/>
      <c r="H1" s="3"/>
      <c r="I1" s="3"/>
      <c r="J1" s="3"/>
    </row>
    <row r="2" ht="26" customHeight="1" spans="1:10">
      <c r="A2" s="4" t="s">
        <v>270</v>
      </c>
      <c r="B2" s="4"/>
      <c r="C2" s="4"/>
      <c r="D2" s="4"/>
      <c r="E2" s="4" t="s">
        <v>271</v>
      </c>
      <c r="F2" s="4"/>
      <c r="G2" s="4"/>
      <c r="H2" s="4" t="s">
        <v>289</v>
      </c>
      <c r="I2" s="4"/>
      <c r="J2" s="4"/>
    </row>
    <row r="3" ht="24" customHeight="1" spans="1:10">
      <c r="A3" s="5" t="s">
        <v>4</v>
      </c>
      <c r="B3" s="6" t="s">
        <v>290</v>
      </c>
      <c r="C3" s="7"/>
      <c r="D3" s="7"/>
      <c r="E3" s="7"/>
      <c r="F3" s="7"/>
      <c r="G3" s="7"/>
      <c r="H3" s="7"/>
      <c r="I3" s="7"/>
      <c r="J3" s="7"/>
    </row>
    <row r="4" ht="24" customHeight="1" spans="1:10">
      <c r="A4" s="5"/>
      <c r="B4" s="8" t="s">
        <v>6</v>
      </c>
      <c r="C4" s="9"/>
      <c r="D4" s="10" t="s">
        <v>7</v>
      </c>
      <c r="E4" s="10" t="s">
        <v>8</v>
      </c>
      <c r="F4" s="10" t="s">
        <v>9</v>
      </c>
      <c r="G4" s="10" t="s">
        <v>10</v>
      </c>
      <c r="H4" s="10" t="s">
        <v>11</v>
      </c>
      <c r="I4" s="35" t="s">
        <v>12</v>
      </c>
      <c r="J4" s="35" t="s">
        <v>13</v>
      </c>
    </row>
    <row r="5" ht="29" customHeight="1" spans="1:10">
      <c r="A5" s="5"/>
      <c r="B5" s="11" t="s">
        <v>14</v>
      </c>
      <c r="C5" s="12"/>
      <c r="D5" s="13">
        <f t="shared" ref="D5:F5" si="0">SUM(D6,D9)</f>
        <v>9500000</v>
      </c>
      <c r="E5" s="13">
        <f t="shared" si="0"/>
        <v>-2217620</v>
      </c>
      <c r="F5" s="13">
        <f t="shared" si="0"/>
        <v>7282380</v>
      </c>
      <c r="G5" s="14">
        <f>F5/(D5+E5)</f>
        <v>1</v>
      </c>
      <c r="H5" s="15">
        <v>10</v>
      </c>
      <c r="I5" s="15">
        <f>G5*10</f>
        <v>10</v>
      </c>
      <c r="J5" s="15"/>
    </row>
    <row r="6" ht="29" customHeight="1" spans="1:10">
      <c r="A6" s="5"/>
      <c r="B6" s="11" t="s">
        <v>15</v>
      </c>
      <c r="C6" s="12"/>
      <c r="D6" s="13">
        <v>9500000</v>
      </c>
      <c r="E6" s="13">
        <f>SUM(E7:E8)</f>
        <v>-2217620</v>
      </c>
      <c r="F6" s="13">
        <v>7282380</v>
      </c>
      <c r="G6" s="15" t="s">
        <v>16</v>
      </c>
      <c r="H6" s="15" t="s">
        <v>16</v>
      </c>
      <c r="I6" s="15" t="s">
        <v>16</v>
      </c>
      <c r="J6" s="15" t="s">
        <v>16</v>
      </c>
    </row>
    <row r="7" ht="29" customHeight="1" spans="1:10">
      <c r="A7" s="5"/>
      <c r="B7" s="16" t="s">
        <v>17</v>
      </c>
      <c r="C7" s="17"/>
      <c r="D7" s="13">
        <v>9500000</v>
      </c>
      <c r="E7" s="13">
        <f>-(D7-F7)</f>
        <v>-2217620</v>
      </c>
      <c r="F7" s="13">
        <v>7282380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34" customHeight="1" spans="1:10">
      <c r="A10" s="18" t="s">
        <v>20</v>
      </c>
      <c r="B10" s="19" t="s">
        <v>21</v>
      </c>
      <c r="C10" s="20"/>
      <c r="D10" s="20"/>
      <c r="E10" s="21"/>
      <c r="F10" s="19" t="s">
        <v>22</v>
      </c>
      <c r="G10" s="20"/>
      <c r="H10" s="20"/>
      <c r="I10" s="20"/>
      <c r="J10" s="21"/>
    </row>
    <row r="11" ht="34" customHeight="1" spans="1:10">
      <c r="A11" s="22"/>
      <c r="B11" s="23" t="s">
        <v>291</v>
      </c>
      <c r="C11" s="24"/>
      <c r="D11" s="24"/>
      <c r="E11" s="25"/>
      <c r="F11" s="19" t="s">
        <v>275</v>
      </c>
      <c r="G11" s="20"/>
      <c r="H11" s="20"/>
      <c r="I11" s="20"/>
      <c r="J11" s="21"/>
    </row>
    <row r="12" s="1" customFormat="1" ht="34" customHeight="1" spans="1:10">
      <c r="A12" s="26" t="s">
        <v>25</v>
      </c>
      <c r="B12" s="5" t="s">
        <v>26</v>
      </c>
      <c r="C12" s="5" t="s">
        <v>27</v>
      </c>
      <c r="D12" s="5" t="s">
        <v>28</v>
      </c>
      <c r="E12" s="5" t="s">
        <v>29</v>
      </c>
      <c r="F12" s="5" t="s">
        <v>30</v>
      </c>
      <c r="G12" s="5" t="s">
        <v>31</v>
      </c>
      <c r="H12" s="5" t="s">
        <v>11</v>
      </c>
      <c r="I12" s="5" t="s">
        <v>12</v>
      </c>
      <c r="J12" s="35" t="s">
        <v>13</v>
      </c>
    </row>
    <row r="13" ht="58" customHeight="1" spans="1:10">
      <c r="A13" s="27"/>
      <c r="B13" s="5" t="s">
        <v>32</v>
      </c>
      <c r="C13" s="5" t="s">
        <v>33</v>
      </c>
      <c r="D13" s="28" t="s">
        <v>292</v>
      </c>
      <c r="E13" s="5" t="s">
        <v>293</v>
      </c>
      <c r="F13" s="5">
        <v>21612</v>
      </c>
      <c r="G13" s="28" t="s">
        <v>294</v>
      </c>
      <c r="H13" s="5">
        <v>10</v>
      </c>
      <c r="I13" s="5">
        <v>9</v>
      </c>
      <c r="J13" s="5"/>
    </row>
    <row r="14" ht="34" customHeight="1" spans="1:10">
      <c r="A14" s="27"/>
      <c r="B14" s="5"/>
      <c r="C14" s="5"/>
      <c r="D14" s="28" t="s">
        <v>295</v>
      </c>
      <c r="E14" s="5" t="s">
        <v>296</v>
      </c>
      <c r="F14" s="5">
        <v>14715</v>
      </c>
      <c r="G14" s="28" t="s">
        <v>297</v>
      </c>
      <c r="H14" s="5">
        <v>10</v>
      </c>
      <c r="I14" s="5">
        <v>9</v>
      </c>
      <c r="J14" s="5"/>
    </row>
    <row r="15" ht="34" customHeight="1" spans="1:10">
      <c r="A15" s="27"/>
      <c r="B15" s="5"/>
      <c r="C15" s="5" t="s">
        <v>36</v>
      </c>
      <c r="D15" s="28" t="s">
        <v>278</v>
      </c>
      <c r="E15" s="5" t="s">
        <v>279</v>
      </c>
      <c r="F15" s="5">
        <v>100</v>
      </c>
      <c r="G15" s="28"/>
      <c r="H15" s="5">
        <v>20</v>
      </c>
      <c r="I15" s="5">
        <v>20</v>
      </c>
      <c r="J15" s="5"/>
    </row>
    <row r="16" ht="34" customHeight="1" spans="1:10">
      <c r="A16" s="27"/>
      <c r="B16" s="5"/>
      <c r="C16" s="5" t="s">
        <v>42</v>
      </c>
      <c r="D16" s="28" t="s">
        <v>280</v>
      </c>
      <c r="E16" s="5" t="s">
        <v>176</v>
      </c>
      <c r="F16" s="5">
        <v>100</v>
      </c>
      <c r="G16" s="28"/>
      <c r="H16" s="5">
        <v>5</v>
      </c>
      <c r="I16" s="5">
        <v>5</v>
      </c>
      <c r="J16" s="5"/>
    </row>
    <row r="17" ht="34" customHeight="1" spans="1:10">
      <c r="A17" s="27"/>
      <c r="B17" s="5"/>
      <c r="C17" s="5" t="s">
        <v>44</v>
      </c>
      <c r="D17" s="28" t="s">
        <v>298</v>
      </c>
      <c r="E17" s="5" t="s">
        <v>299</v>
      </c>
      <c r="F17" s="5">
        <v>728</v>
      </c>
      <c r="G17" s="28"/>
      <c r="H17" s="5">
        <v>5</v>
      </c>
      <c r="I17" s="5">
        <v>5</v>
      </c>
      <c r="J17" s="5"/>
    </row>
    <row r="18" ht="55" customHeight="1" spans="1:10">
      <c r="A18" s="27"/>
      <c r="B18" s="5" t="s">
        <v>47</v>
      </c>
      <c r="C18" s="29" t="s">
        <v>48</v>
      </c>
      <c r="D18" s="28" t="s">
        <v>283</v>
      </c>
      <c r="E18" s="5" t="s">
        <v>284</v>
      </c>
      <c r="F18" s="5" t="s">
        <v>285</v>
      </c>
      <c r="G18" s="28"/>
      <c r="H18" s="5">
        <v>30</v>
      </c>
      <c r="I18" s="5">
        <v>30</v>
      </c>
      <c r="J18" s="5"/>
    </row>
    <row r="19" ht="36" customHeight="1" spans="1:10">
      <c r="A19" s="27"/>
      <c r="B19" s="5" t="s">
        <v>55</v>
      </c>
      <c r="C19" s="5" t="s">
        <v>56</v>
      </c>
      <c r="D19" s="28" t="s">
        <v>286</v>
      </c>
      <c r="E19" s="5" t="s">
        <v>287</v>
      </c>
      <c r="F19" s="5">
        <v>100</v>
      </c>
      <c r="G19" s="28"/>
      <c r="H19" s="5">
        <v>10</v>
      </c>
      <c r="I19" s="5">
        <v>10</v>
      </c>
      <c r="J19" s="5"/>
    </row>
    <row r="20" ht="45" customHeight="1" spans="1:10">
      <c r="A20" s="30" t="s">
        <v>60</v>
      </c>
      <c r="B20" s="30"/>
      <c r="C20" s="30"/>
      <c r="D20" s="30"/>
      <c r="E20" s="30"/>
      <c r="F20" s="30"/>
      <c r="G20" s="30"/>
      <c r="H20" s="30">
        <v>100</v>
      </c>
      <c r="I20" s="30">
        <f>SUM(I13:I19)+I5</f>
        <v>98</v>
      </c>
      <c r="J20" s="30"/>
    </row>
    <row r="21" ht="70" customHeight="1" spans="1:10">
      <c r="A21" s="31" t="s">
        <v>61</v>
      </c>
      <c r="B21" s="37" t="s">
        <v>300</v>
      </c>
      <c r="C21" s="38"/>
      <c r="D21" s="38"/>
      <c r="E21" s="38"/>
      <c r="F21" s="38"/>
      <c r="G21" s="38"/>
      <c r="H21" s="38"/>
      <c r="I21" s="38"/>
      <c r="J21" s="6"/>
    </row>
    <row r="22" ht="71" customHeight="1" spans="1:10">
      <c r="A22" s="31" t="s">
        <v>63</v>
      </c>
      <c r="B22" s="7"/>
      <c r="C22" s="7"/>
      <c r="D22" s="7"/>
      <c r="E22" s="7"/>
      <c r="F22" s="7"/>
      <c r="G22" s="7"/>
      <c r="H22" s="7"/>
      <c r="I22" s="7"/>
      <c r="J22" s="7"/>
    </row>
    <row r="23" ht="137" customHeight="1" spans="1:10">
      <c r="A23" s="34" t="s">
        <v>64</v>
      </c>
      <c r="B23" s="34"/>
      <c r="C23" s="34"/>
      <c r="D23" s="34"/>
      <c r="E23" s="34"/>
      <c r="F23" s="34"/>
      <c r="G23" s="34"/>
      <c r="H23" s="34"/>
      <c r="I23" s="34"/>
      <c r="J23" s="34"/>
    </row>
  </sheetData>
  <mergeCells count="24">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0:G20"/>
    <mergeCell ref="B21:J21"/>
    <mergeCell ref="B22:J22"/>
    <mergeCell ref="A23:J23"/>
    <mergeCell ref="A3:A9"/>
    <mergeCell ref="A10:A11"/>
    <mergeCell ref="A12:A19"/>
    <mergeCell ref="B13:B17"/>
    <mergeCell ref="C13:C14"/>
  </mergeCells>
  <printOptions horizontalCentered="1"/>
  <pageMargins left="0.275" right="0.196527777777778" top="0.865972222222222" bottom="0.275" header="0.236111111111111" footer="0.196527777777778"/>
  <pageSetup paperSize="9" scale="83"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J23"/>
  <sheetViews>
    <sheetView workbookViewId="0">
      <selection activeCell="F5" sqref="F5"/>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3.875" style="2" customWidth="1"/>
    <col min="6" max="6" width="13.6666666666667" style="2" customWidth="1"/>
    <col min="7" max="7" width="10.2583333333333" style="2" customWidth="1"/>
    <col min="8" max="8" width="7.775" style="2" customWidth="1"/>
    <col min="9" max="9" width="11.625" style="2" customWidth="1"/>
    <col min="10" max="10" width="7.875" style="2" customWidth="1"/>
    <col min="11" max="16384" width="8.89166666666667" style="2"/>
  </cols>
  <sheetData>
    <row r="1" ht="26" customHeight="1" spans="1:10">
      <c r="A1" s="3" t="s">
        <v>0</v>
      </c>
      <c r="B1" s="3"/>
      <c r="C1" s="3"/>
      <c r="D1" s="3"/>
      <c r="E1" s="3"/>
      <c r="F1" s="3"/>
      <c r="G1" s="3"/>
      <c r="H1" s="3"/>
      <c r="I1" s="3"/>
      <c r="J1" s="3"/>
    </row>
    <row r="2" ht="26" customHeight="1" spans="1:10">
      <c r="A2" s="4" t="s">
        <v>270</v>
      </c>
      <c r="B2" s="4"/>
      <c r="C2" s="4"/>
      <c r="D2" s="4"/>
      <c r="E2" s="4" t="s">
        <v>271</v>
      </c>
      <c r="F2" s="4"/>
      <c r="G2" s="4"/>
      <c r="H2" s="4" t="s">
        <v>289</v>
      </c>
      <c r="I2" s="4"/>
      <c r="J2" s="4"/>
    </row>
    <row r="3" ht="24" customHeight="1" spans="1:10">
      <c r="A3" s="5" t="s">
        <v>4</v>
      </c>
      <c r="B3" s="6" t="s">
        <v>301</v>
      </c>
      <c r="C3" s="7"/>
      <c r="D3" s="7"/>
      <c r="E3" s="7"/>
      <c r="F3" s="7"/>
      <c r="G3" s="7"/>
      <c r="H3" s="7"/>
      <c r="I3" s="7"/>
      <c r="J3" s="7"/>
    </row>
    <row r="4" ht="25" customHeight="1" spans="1:10">
      <c r="A4" s="5"/>
      <c r="B4" s="8" t="s">
        <v>6</v>
      </c>
      <c r="C4" s="9"/>
      <c r="D4" s="10" t="s">
        <v>7</v>
      </c>
      <c r="E4" s="10" t="s">
        <v>8</v>
      </c>
      <c r="F4" s="10" t="s">
        <v>9</v>
      </c>
      <c r="G4" s="10" t="s">
        <v>10</v>
      </c>
      <c r="H4" s="10" t="s">
        <v>11</v>
      </c>
      <c r="I4" s="35" t="s">
        <v>12</v>
      </c>
      <c r="J4" s="35" t="s">
        <v>13</v>
      </c>
    </row>
    <row r="5" ht="40" customHeight="1" spans="1:10">
      <c r="A5" s="5"/>
      <c r="B5" s="11" t="s">
        <v>14</v>
      </c>
      <c r="C5" s="12"/>
      <c r="D5" s="13">
        <f t="shared" ref="D5:F5" si="0">SUM(D6,D9)</f>
        <v>50410000</v>
      </c>
      <c r="E5" s="13">
        <f t="shared" si="0"/>
        <v>5175800</v>
      </c>
      <c r="F5" s="13">
        <f t="shared" si="0"/>
        <v>55585800</v>
      </c>
      <c r="G5" s="14">
        <f>F5/(D5+E5)</f>
        <v>1</v>
      </c>
      <c r="H5" s="15">
        <v>10</v>
      </c>
      <c r="I5" s="15">
        <f>G5*10</f>
        <v>10</v>
      </c>
      <c r="J5" s="15"/>
    </row>
    <row r="6" ht="40" customHeight="1" spans="1:10">
      <c r="A6" s="5"/>
      <c r="B6" s="11" t="s">
        <v>15</v>
      </c>
      <c r="C6" s="12"/>
      <c r="D6" s="13">
        <v>50410000</v>
      </c>
      <c r="E6" s="13">
        <f>SUM(E7:E8)</f>
        <v>5175800</v>
      </c>
      <c r="F6" s="13">
        <v>55585800</v>
      </c>
      <c r="G6" s="15" t="s">
        <v>16</v>
      </c>
      <c r="H6" s="15" t="s">
        <v>16</v>
      </c>
      <c r="I6" s="15" t="s">
        <v>16</v>
      </c>
      <c r="J6" s="15" t="s">
        <v>16</v>
      </c>
    </row>
    <row r="7" ht="40" customHeight="1" spans="1:10">
      <c r="A7" s="5"/>
      <c r="B7" s="16" t="s">
        <v>17</v>
      </c>
      <c r="C7" s="17"/>
      <c r="D7" s="13">
        <v>50410000</v>
      </c>
      <c r="E7" s="13">
        <f>F7-D7</f>
        <v>5175800</v>
      </c>
      <c r="F7" s="13">
        <v>55585800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29" customHeight="1" spans="1:10">
      <c r="A10" s="18" t="s">
        <v>20</v>
      </c>
      <c r="B10" s="19" t="s">
        <v>21</v>
      </c>
      <c r="C10" s="20"/>
      <c r="D10" s="20"/>
      <c r="E10" s="21"/>
      <c r="F10" s="19" t="s">
        <v>22</v>
      </c>
      <c r="G10" s="20"/>
      <c r="H10" s="20"/>
      <c r="I10" s="20"/>
      <c r="J10" s="21"/>
    </row>
    <row r="11" ht="49" customHeight="1" spans="1:10">
      <c r="A11" s="22"/>
      <c r="B11" s="23" t="s">
        <v>302</v>
      </c>
      <c r="C11" s="24"/>
      <c r="D11" s="24"/>
      <c r="E11" s="25"/>
      <c r="F11" s="19" t="s">
        <v>275</v>
      </c>
      <c r="G11" s="20"/>
      <c r="H11" s="20"/>
      <c r="I11" s="20"/>
      <c r="J11" s="21"/>
    </row>
    <row r="12" s="1" customFormat="1" ht="34" customHeight="1" spans="1:10">
      <c r="A12" s="26" t="s">
        <v>25</v>
      </c>
      <c r="B12" s="5" t="s">
        <v>26</v>
      </c>
      <c r="C12" s="5" t="s">
        <v>27</v>
      </c>
      <c r="D12" s="5" t="s">
        <v>28</v>
      </c>
      <c r="E12" s="5" t="s">
        <v>29</v>
      </c>
      <c r="F12" s="5" t="s">
        <v>30</v>
      </c>
      <c r="G12" s="5" t="s">
        <v>31</v>
      </c>
      <c r="H12" s="5" t="s">
        <v>11</v>
      </c>
      <c r="I12" s="5" t="s">
        <v>12</v>
      </c>
      <c r="J12" s="35" t="s">
        <v>13</v>
      </c>
    </row>
    <row r="13" ht="42" customHeight="1" spans="1:10">
      <c r="A13" s="27"/>
      <c r="B13" s="5" t="s">
        <v>32</v>
      </c>
      <c r="C13" s="5" t="s">
        <v>33</v>
      </c>
      <c r="D13" s="28" t="s">
        <v>303</v>
      </c>
      <c r="E13" s="5" t="s">
        <v>304</v>
      </c>
      <c r="F13" s="5">
        <v>1075</v>
      </c>
      <c r="G13" s="28" t="s">
        <v>305</v>
      </c>
      <c r="H13" s="5">
        <v>10</v>
      </c>
      <c r="I13" s="5">
        <v>8</v>
      </c>
      <c r="J13" s="5"/>
    </row>
    <row r="14" ht="34" customHeight="1" spans="1:10">
      <c r="A14" s="27"/>
      <c r="B14" s="5"/>
      <c r="C14" s="5"/>
      <c r="D14" s="28" t="s">
        <v>306</v>
      </c>
      <c r="E14" s="5" t="s">
        <v>307</v>
      </c>
      <c r="F14" s="5">
        <v>27834</v>
      </c>
      <c r="G14" s="28"/>
      <c r="H14" s="5">
        <v>10</v>
      </c>
      <c r="I14" s="5">
        <v>10</v>
      </c>
      <c r="J14" s="5"/>
    </row>
    <row r="15" ht="32" customHeight="1" spans="1:10">
      <c r="A15" s="27"/>
      <c r="B15" s="5"/>
      <c r="C15" s="5" t="s">
        <v>36</v>
      </c>
      <c r="D15" s="28" t="s">
        <v>278</v>
      </c>
      <c r="E15" s="5" t="s">
        <v>279</v>
      </c>
      <c r="F15" s="5">
        <v>100</v>
      </c>
      <c r="G15" s="28"/>
      <c r="H15" s="5">
        <v>20</v>
      </c>
      <c r="I15" s="5">
        <v>20</v>
      </c>
      <c r="J15" s="5"/>
    </row>
    <row r="16" ht="31" customHeight="1" spans="1:10">
      <c r="A16" s="27"/>
      <c r="B16" s="5"/>
      <c r="C16" s="5" t="s">
        <v>42</v>
      </c>
      <c r="D16" s="28" t="s">
        <v>280</v>
      </c>
      <c r="E16" s="5" t="s">
        <v>176</v>
      </c>
      <c r="F16" s="5">
        <v>100</v>
      </c>
      <c r="G16" s="28"/>
      <c r="H16" s="5">
        <v>5</v>
      </c>
      <c r="I16" s="5">
        <v>5</v>
      </c>
      <c r="J16" s="5"/>
    </row>
    <row r="17" ht="54" customHeight="1" spans="1:10">
      <c r="A17" s="27"/>
      <c r="B17" s="5"/>
      <c r="C17" s="5" t="s">
        <v>44</v>
      </c>
      <c r="D17" s="28" t="s">
        <v>308</v>
      </c>
      <c r="E17" s="5" t="s">
        <v>309</v>
      </c>
      <c r="F17" s="5">
        <v>5558</v>
      </c>
      <c r="G17" s="28"/>
      <c r="H17" s="5">
        <v>5</v>
      </c>
      <c r="I17" s="5">
        <v>5</v>
      </c>
      <c r="J17" s="5"/>
    </row>
    <row r="18" ht="57" customHeight="1" spans="1:10">
      <c r="A18" s="27"/>
      <c r="B18" s="5" t="s">
        <v>47</v>
      </c>
      <c r="C18" s="29" t="s">
        <v>48</v>
      </c>
      <c r="D18" s="28" t="s">
        <v>283</v>
      </c>
      <c r="E18" s="5" t="s">
        <v>284</v>
      </c>
      <c r="F18" s="5" t="s">
        <v>285</v>
      </c>
      <c r="G18" s="28"/>
      <c r="H18" s="5">
        <v>30</v>
      </c>
      <c r="I18" s="5">
        <v>30</v>
      </c>
      <c r="J18" s="5"/>
    </row>
    <row r="19" ht="36" customHeight="1" spans="1:10">
      <c r="A19" s="27"/>
      <c r="B19" s="5" t="s">
        <v>55</v>
      </c>
      <c r="C19" s="5" t="s">
        <v>56</v>
      </c>
      <c r="D19" s="28" t="s">
        <v>286</v>
      </c>
      <c r="E19" s="5" t="s">
        <v>287</v>
      </c>
      <c r="F19" s="5">
        <v>100</v>
      </c>
      <c r="G19" s="28"/>
      <c r="H19" s="5">
        <v>10</v>
      </c>
      <c r="I19" s="5">
        <v>10</v>
      </c>
      <c r="J19" s="5"/>
    </row>
    <row r="20" ht="45" customHeight="1" spans="1:10">
      <c r="A20" s="30" t="s">
        <v>60</v>
      </c>
      <c r="B20" s="30"/>
      <c r="C20" s="30"/>
      <c r="D20" s="30"/>
      <c r="E20" s="30"/>
      <c r="F20" s="30"/>
      <c r="G20" s="30"/>
      <c r="H20" s="30">
        <v>100</v>
      </c>
      <c r="I20" s="30">
        <f>SUM(I13:I19)+I5</f>
        <v>98</v>
      </c>
      <c r="J20" s="30"/>
    </row>
    <row r="21" ht="70" customHeight="1" spans="1:10">
      <c r="A21" s="31" t="s">
        <v>61</v>
      </c>
      <c r="B21" s="37" t="s">
        <v>310</v>
      </c>
      <c r="C21" s="38"/>
      <c r="D21" s="38"/>
      <c r="E21" s="38"/>
      <c r="F21" s="38"/>
      <c r="G21" s="38"/>
      <c r="H21" s="38"/>
      <c r="I21" s="38"/>
      <c r="J21" s="6"/>
    </row>
    <row r="22" ht="71" customHeight="1" spans="1:10">
      <c r="A22" s="31" t="s">
        <v>63</v>
      </c>
      <c r="B22" s="7"/>
      <c r="C22" s="7"/>
      <c r="D22" s="7"/>
      <c r="E22" s="7"/>
      <c r="F22" s="7"/>
      <c r="G22" s="7"/>
      <c r="H22" s="7"/>
      <c r="I22" s="7"/>
      <c r="J22" s="7"/>
    </row>
    <row r="23" ht="137" customHeight="1" spans="1:10">
      <c r="A23" s="34" t="s">
        <v>64</v>
      </c>
      <c r="B23" s="34"/>
      <c r="C23" s="34"/>
      <c r="D23" s="34"/>
      <c r="E23" s="34"/>
      <c r="F23" s="34"/>
      <c r="G23" s="34"/>
      <c r="H23" s="34"/>
      <c r="I23" s="34"/>
      <c r="J23" s="34"/>
    </row>
  </sheetData>
  <mergeCells count="24">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0:G20"/>
    <mergeCell ref="B21:J21"/>
    <mergeCell ref="B22:J22"/>
    <mergeCell ref="A23:J23"/>
    <mergeCell ref="A3:A9"/>
    <mergeCell ref="A10:A11"/>
    <mergeCell ref="A12:A19"/>
    <mergeCell ref="B13:B17"/>
    <mergeCell ref="C13:C14"/>
  </mergeCells>
  <printOptions horizontalCentered="1"/>
  <pageMargins left="0.275" right="0.196527777777778" top="0.786805555555556" bottom="0.275" header="0.236111111111111" footer="0.196527777777778"/>
  <pageSetup paperSize="9" scale="83"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J22"/>
  <sheetViews>
    <sheetView workbookViewId="0">
      <selection activeCell="F5" sqref="F5"/>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3.875" style="2" customWidth="1"/>
    <col min="6" max="6" width="13.6666666666667" style="2" customWidth="1"/>
    <col min="7" max="7" width="9.5" style="2" customWidth="1"/>
    <col min="8" max="8" width="7.775" style="2" customWidth="1"/>
    <col min="9" max="9" width="10.5" style="2" customWidth="1"/>
    <col min="10" max="10" width="7.5" style="2" customWidth="1"/>
    <col min="11" max="16384" width="8.89166666666667" style="2"/>
  </cols>
  <sheetData>
    <row r="1" ht="26" customHeight="1" spans="1:10">
      <c r="A1" s="3" t="s">
        <v>0</v>
      </c>
      <c r="B1" s="3"/>
      <c r="C1" s="3"/>
      <c r="D1" s="3"/>
      <c r="E1" s="3"/>
      <c r="F1" s="3"/>
      <c r="G1" s="3"/>
      <c r="H1" s="3"/>
      <c r="I1" s="3"/>
      <c r="J1" s="3"/>
    </row>
    <row r="2" ht="26" customHeight="1" spans="1:10">
      <c r="A2" s="4" t="s">
        <v>270</v>
      </c>
      <c r="B2" s="4"/>
      <c r="C2" s="4"/>
      <c r="D2" s="4"/>
      <c r="E2" s="4" t="s">
        <v>271</v>
      </c>
      <c r="F2" s="4"/>
      <c r="G2" s="4"/>
      <c r="H2" s="4" t="s">
        <v>289</v>
      </c>
      <c r="I2" s="4"/>
      <c r="J2" s="4"/>
    </row>
    <row r="3" ht="33" customHeight="1" spans="1:10">
      <c r="A3" s="5" t="s">
        <v>4</v>
      </c>
      <c r="B3" s="6" t="s">
        <v>311</v>
      </c>
      <c r="C3" s="7"/>
      <c r="D3" s="7"/>
      <c r="E3" s="7"/>
      <c r="F3" s="7"/>
      <c r="G3" s="7"/>
      <c r="H3" s="7"/>
      <c r="I3" s="7"/>
      <c r="J3" s="7"/>
    </row>
    <row r="4" ht="24" customHeight="1" spans="1:10">
      <c r="A4" s="5"/>
      <c r="B4" s="8" t="s">
        <v>6</v>
      </c>
      <c r="C4" s="9"/>
      <c r="D4" s="10" t="s">
        <v>7</v>
      </c>
      <c r="E4" s="10" t="s">
        <v>8</v>
      </c>
      <c r="F4" s="10" t="s">
        <v>9</v>
      </c>
      <c r="G4" s="10" t="s">
        <v>10</v>
      </c>
      <c r="H4" s="10" t="s">
        <v>11</v>
      </c>
      <c r="I4" s="35" t="s">
        <v>12</v>
      </c>
      <c r="J4" s="35" t="s">
        <v>13</v>
      </c>
    </row>
    <row r="5" ht="31" customHeight="1" spans="1:10">
      <c r="A5" s="5"/>
      <c r="B5" s="11" t="s">
        <v>14</v>
      </c>
      <c r="C5" s="12"/>
      <c r="D5" s="13">
        <f t="shared" ref="D5:F5" si="0">SUM(D6,D9)</f>
        <v>10800000</v>
      </c>
      <c r="E5" s="13">
        <f t="shared" si="0"/>
        <v>-1478750</v>
      </c>
      <c r="F5" s="13">
        <f t="shared" si="0"/>
        <v>9321250</v>
      </c>
      <c r="G5" s="14">
        <f>F5/(D5+E5)</f>
        <v>1</v>
      </c>
      <c r="H5" s="15">
        <v>10</v>
      </c>
      <c r="I5" s="15">
        <f>G5*10</f>
        <v>10</v>
      </c>
      <c r="J5" s="15"/>
    </row>
    <row r="6" ht="31" customHeight="1" spans="1:10">
      <c r="A6" s="5"/>
      <c r="B6" s="11" t="s">
        <v>15</v>
      </c>
      <c r="C6" s="12"/>
      <c r="D6" s="13">
        <v>10800000</v>
      </c>
      <c r="E6" s="13">
        <f>SUM(E7:E8)</f>
        <v>-1478750</v>
      </c>
      <c r="F6" s="13">
        <v>9321250</v>
      </c>
      <c r="G6" s="15" t="s">
        <v>16</v>
      </c>
      <c r="H6" s="15" t="s">
        <v>16</v>
      </c>
      <c r="I6" s="15" t="s">
        <v>16</v>
      </c>
      <c r="J6" s="15" t="s">
        <v>16</v>
      </c>
    </row>
    <row r="7" ht="31" customHeight="1" spans="1:10">
      <c r="A7" s="5"/>
      <c r="B7" s="16" t="s">
        <v>17</v>
      </c>
      <c r="C7" s="17"/>
      <c r="D7" s="13">
        <v>10800000</v>
      </c>
      <c r="E7" s="13">
        <f>F7-D7</f>
        <v>-1478750</v>
      </c>
      <c r="F7" s="13">
        <v>9321250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24" customHeight="1" spans="1:10">
      <c r="A10" s="18" t="s">
        <v>20</v>
      </c>
      <c r="B10" s="19" t="s">
        <v>21</v>
      </c>
      <c r="C10" s="20"/>
      <c r="D10" s="20"/>
      <c r="E10" s="21"/>
      <c r="F10" s="19" t="s">
        <v>22</v>
      </c>
      <c r="G10" s="20"/>
      <c r="H10" s="20"/>
      <c r="I10" s="20"/>
      <c r="J10" s="21"/>
    </row>
    <row r="11" ht="36" customHeight="1" spans="1:10">
      <c r="A11" s="22"/>
      <c r="B11" s="23" t="s">
        <v>312</v>
      </c>
      <c r="C11" s="24"/>
      <c r="D11" s="24"/>
      <c r="E11" s="25"/>
      <c r="F11" s="39" t="s">
        <v>313</v>
      </c>
      <c r="G11" s="11"/>
      <c r="H11" s="11"/>
      <c r="I11" s="11"/>
      <c r="J11" s="12"/>
    </row>
    <row r="12" s="1" customFormat="1" ht="33" customHeight="1" spans="1:10">
      <c r="A12" s="26" t="s">
        <v>25</v>
      </c>
      <c r="B12" s="5" t="s">
        <v>26</v>
      </c>
      <c r="C12" s="5" t="s">
        <v>27</v>
      </c>
      <c r="D12" s="5" t="s">
        <v>28</v>
      </c>
      <c r="E12" s="5" t="s">
        <v>29</v>
      </c>
      <c r="F12" s="5" t="s">
        <v>30</v>
      </c>
      <c r="G12" s="5" t="s">
        <v>31</v>
      </c>
      <c r="H12" s="5" t="s">
        <v>11</v>
      </c>
      <c r="I12" s="5" t="s">
        <v>12</v>
      </c>
      <c r="J12" s="35" t="s">
        <v>13</v>
      </c>
    </row>
    <row r="13" ht="49" customHeight="1" spans="1:10">
      <c r="A13" s="27"/>
      <c r="B13" s="5" t="s">
        <v>32</v>
      </c>
      <c r="C13" s="5" t="s">
        <v>33</v>
      </c>
      <c r="D13" s="28" t="s">
        <v>314</v>
      </c>
      <c r="E13" s="5" t="s">
        <v>315</v>
      </c>
      <c r="F13" s="5">
        <v>68708</v>
      </c>
      <c r="G13" s="28"/>
      <c r="H13" s="5">
        <v>20</v>
      </c>
      <c r="I13" s="5">
        <v>20</v>
      </c>
      <c r="J13" s="5"/>
    </row>
    <row r="14" ht="49" customHeight="1" spans="1:10">
      <c r="A14" s="27"/>
      <c r="B14" s="5"/>
      <c r="C14" s="5" t="s">
        <v>36</v>
      </c>
      <c r="D14" s="28" t="s">
        <v>316</v>
      </c>
      <c r="E14" s="5" t="s">
        <v>279</v>
      </c>
      <c r="F14" s="5">
        <v>100</v>
      </c>
      <c r="G14" s="28"/>
      <c r="H14" s="5">
        <v>20</v>
      </c>
      <c r="I14" s="5">
        <v>20</v>
      </c>
      <c r="J14" s="5"/>
    </row>
    <row r="15" ht="49" customHeight="1" spans="1:10">
      <c r="A15" s="27"/>
      <c r="B15" s="5"/>
      <c r="C15" s="5" t="s">
        <v>42</v>
      </c>
      <c r="D15" s="28" t="s">
        <v>317</v>
      </c>
      <c r="E15" s="5" t="s">
        <v>279</v>
      </c>
      <c r="F15" s="5">
        <v>100</v>
      </c>
      <c r="G15" s="28"/>
      <c r="H15" s="5">
        <v>5</v>
      </c>
      <c r="I15" s="5">
        <v>5</v>
      </c>
      <c r="J15" s="5"/>
    </row>
    <row r="16" ht="49" customHeight="1" spans="1:10">
      <c r="A16" s="27"/>
      <c r="B16" s="5"/>
      <c r="C16" s="5" t="s">
        <v>44</v>
      </c>
      <c r="D16" s="28" t="s">
        <v>318</v>
      </c>
      <c r="E16" s="5" t="s">
        <v>319</v>
      </c>
      <c r="F16" s="5">
        <v>932</v>
      </c>
      <c r="G16" s="28"/>
      <c r="H16" s="5"/>
      <c r="I16" s="5">
        <v>5</v>
      </c>
      <c r="J16" s="5"/>
    </row>
    <row r="17" ht="49" customHeight="1" spans="1:10">
      <c r="A17" s="27"/>
      <c r="B17" s="5" t="s">
        <v>47</v>
      </c>
      <c r="C17" s="29" t="s">
        <v>48</v>
      </c>
      <c r="D17" s="28" t="s">
        <v>320</v>
      </c>
      <c r="E17" s="5" t="s">
        <v>284</v>
      </c>
      <c r="F17" s="5"/>
      <c r="G17" s="28"/>
      <c r="H17" s="5">
        <v>30</v>
      </c>
      <c r="I17" s="5">
        <v>30</v>
      </c>
      <c r="J17" s="5"/>
    </row>
    <row r="18" ht="49" customHeight="1" spans="1:10">
      <c r="A18" s="27"/>
      <c r="B18" s="5" t="s">
        <v>55</v>
      </c>
      <c r="C18" s="5" t="s">
        <v>56</v>
      </c>
      <c r="D18" s="28" t="s">
        <v>286</v>
      </c>
      <c r="E18" s="5" t="s">
        <v>287</v>
      </c>
      <c r="F18" s="5"/>
      <c r="G18" s="28"/>
      <c r="H18" s="5">
        <v>99</v>
      </c>
      <c r="I18" s="5">
        <v>9</v>
      </c>
      <c r="J18" s="5"/>
    </row>
    <row r="19" ht="45" customHeight="1" spans="1:10">
      <c r="A19" s="30" t="s">
        <v>60</v>
      </c>
      <c r="B19" s="30"/>
      <c r="C19" s="30"/>
      <c r="D19" s="30"/>
      <c r="E19" s="30"/>
      <c r="F19" s="30"/>
      <c r="G19" s="30"/>
      <c r="H19" s="30">
        <v>100</v>
      </c>
      <c r="I19" s="30">
        <f>SUM(I13:I18)+I5</f>
        <v>99</v>
      </c>
      <c r="J19" s="30"/>
    </row>
    <row r="20" ht="61" customHeight="1" spans="1:10">
      <c r="A20" s="31" t="s">
        <v>61</v>
      </c>
      <c r="B20" s="32" t="s">
        <v>321</v>
      </c>
      <c r="C20" s="33"/>
      <c r="D20" s="33"/>
      <c r="E20" s="33"/>
      <c r="F20" s="33"/>
      <c r="G20" s="33"/>
      <c r="H20" s="33"/>
      <c r="I20" s="33"/>
      <c r="J20" s="36"/>
    </row>
    <row r="21" ht="71" customHeight="1" spans="1:10">
      <c r="A21" s="31" t="s">
        <v>63</v>
      </c>
      <c r="B21" s="7"/>
      <c r="C21" s="7"/>
      <c r="D21" s="7"/>
      <c r="E21" s="7"/>
      <c r="F21" s="7"/>
      <c r="G21" s="7"/>
      <c r="H21" s="7"/>
      <c r="I21" s="7"/>
      <c r="J21" s="7"/>
    </row>
    <row r="22" ht="137" customHeight="1" spans="1:10">
      <c r="A22" s="34" t="s">
        <v>64</v>
      </c>
      <c r="B22" s="34"/>
      <c r="C22" s="34"/>
      <c r="D22" s="34"/>
      <c r="E22" s="34"/>
      <c r="F22" s="34"/>
      <c r="G22" s="34"/>
      <c r="H22" s="34"/>
      <c r="I22" s="34"/>
      <c r="J22" s="34"/>
    </row>
  </sheetData>
  <mergeCells count="2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19:G19"/>
    <mergeCell ref="B20:J20"/>
    <mergeCell ref="B21:J21"/>
    <mergeCell ref="A22:J22"/>
    <mergeCell ref="A3:A9"/>
    <mergeCell ref="A10:A11"/>
    <mergeCell ref="A12:A18"/>
    <mergeCell ref="B13:B16"/>
  </mergeCells>
  <printOptions horizontalCentered="1"/>
  <pageMargins left="0.275" right="0.196527777777778" top="0.786805555555556" bottom="0.275" header="0.236111111111111" footer="0.196527777777778"/>
  <pageSetup paperSize="9" scale="83"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J21"/>
  <sheetViews>
    <sheetView workbookViewId="0">
      <selection activeCell="F5" sqref="F5"/>
    </sheetView>
  </sheetViews>
  <sheetFormatPr defaultColWidth="8.89166666666667" defaultRowHeight="13.5" customHeight="1"/>
  <cols>
    <col min="1" max="1" width="11.875" style="2" customWidth="1"/>
    <col min="2" max="2" width="8.775" style="2" customWidth="1"/>
    <col min="3" max="3" width="10.125" style="2" customWidth="1"/>
    <col min="4" max="4" width="14.625" style="2" customWidth="1"/>
    <col min="5" max="5" width="13.875" style="2" customWidth="1"/>
    <col min="6" max="6" width="13.6666666666667" style="2" customWidth="1"/>
    <col min="7" max="7" width="10.2583333333333" style="2" customWidth="1"/>
    <col min="8" max="8" width="7.775" style="2" customWidth="1"/>
    <col min="9" max="9" width="11.625" style="2" customWidth="1"/>
    <col min="10" max="10" width="7.75833333333333" style="2" customWidth="1"/>
    <col min="11" max="16384" width="8.89166666666667" style="2"/>
  </cols>
  <sheetData>
    <row r="1" ht="26" customHeight="1" spans="1:10">
      <c r="A1" s="3" t="s">
        <v>0</v>
      </c>
      <c r="B1" s="3"/>
      <c r="C1" s="3"/>
      <c r="D1" s="3"/>
      <c r="E1" s="3"/>
      <c r="F1" s="3"/>
      <c r="G1" s="3"/>
      <c r="H1" s="3"/>
      <c r="I1" s="3"/>
      <c r="J1" s="3"/>
    </row>
    <row r="2" ht="26" customHeight="1" spans="1:10">
      <c r="A2" s="4" t="s">
        <v>270</v>
      </c>
      <c r="B2" s="4"/>
      <c r="C2" s="4"/>
      <c r="D2" s="4"/>
      <c r="E2" s="4" t="s">
        <v>271</v>
      </c>
      <c r="F2" s="4"/>
      <c r="G2" s="4"/>
      <c r="H2" s="4" t="s">
        <v>289</v>
      </c>
      <c r="I2" s="4"/>
      <c r="J2" s="4"/>
    </row>
    <row r="3" ht="36" customHeight="1" spans="1:10">
      <c r="A3" s="5" t="s">
        <v>4</v>
      </c>
      <c r="B3" s="6" t="s">
        <v>322</v>
      </c>
      <c r="C3" s="7"/>
      <c r="D3" s="7"/>
      <c r="E3" s="7"/>
      <c r="F3" s="7"/>
      <c r="G3" s="7"/>
      <c r="H3" s="7"/>
      <c r="I3" s="7"/>
      <c r="J3" s="7"/>
    </row>
    <row r="4" ht="36" customHeight="1" spans="1:10">
      <c r="A4" s="5"/>
      <c r="B4" s="8" t="s">
        <v>6</v>
      </c>
      <c r="C4" s="9"/>
      <c r="D4" s="10" t="s">
        <v>7</v>
      </c>
      <c r="E4" s="10" t="s">
        <v>8</v>
      </c>
      <c r="F4" s="10" t="s">
        <v>9</v>
      </c>
      <c r="G4" s="10" t="s">
        <v>10</v>
      </c>
      <c r="H4" s="10" t="s">
        <v>11</v>
      </c>
      <c r="I4" s="35" t="s">
        <v>12</v>
      </c>
      <c r="J4" s="35" t="s">
        <v>13</v>
      </c>
    </row>
    <row r="5" ht="36" customHeight="1" spans="1:10">
      <c r="A5" s="5"/>
      <c r="B5" s="11" t="s">
        <v>14</v>
      </c>
      <c r="C5" s="12"/>
      <c r="D5" s="13">
        <f t="shared" ref="D5:F5" si="0">SUM(D6,D9)</f>
        <v>9500000</v>
      </c>
      <c r="E5" s="13">
        <f t="shared" si="0"/>
        <v>785000</v>
      </c>
      <c r="F5" s="13">
        <f t="shared" si="0"/>
        <v>10285000</v>
      </c>
      <c r="G5" s="14">
        <f>F5/(D5+E5)</f>
        <v>1</v>
      </c>
      <c r="H5" s="15">
        <v>10</v>
      </c>
      <c r="I5" s="15">
        <f>G5*10</f>
        <v>10</v>
      </c>
      <c r="J5" s="15"/>
    </row>
    <row r="6" ht="36" customHeight="1" spans="1:10">
      <c r="A6" s="5"/>
      <c r="B6" s="11" t="s">
        <v>15</v>
      </c>
      <c r="C6" s="12"/>
      <c r="D6" s="13">
        <v>9500000</v>
      </c>
      <c r="E6" s="13">
        <f>SUM(E7:E8)</f>
        <v>785000</v>
      </c>
      <c r="F6" s="13">
        <v>10285000</v>
      </c>
      <c r="G6" s="15" t="s">
        <v>16</v>
      </c>
      <c r="H6" s="15" t="s">
        <v>16</v>
      </c>
      <c r="I6" s="15" t="s">
        <v>16</v>
      </c>
      <c r="J6" s="15" t="s">
        <v>16</v>
      </c>
    </row>
    <row r="7" ht="36" customHeight="1" spans="1:10">
      <c r="A7" s="5"/>
      <c r="B7" s="16" t="s">
        <v>17</v>
      </c>
      <c r="C7" s="17"/>
      <c r="D7" s="13">
        <v>9500000</v>
      </c>
      <c r="E7" s="13">
        <f>F7-D7</f>
        <v>785000</v>
      </c>
      <c r="F7" s="13">
        <v>10285000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31" customHeight="1" spans="1:10">
      <c r="A9" s="5"/>
      <c r="B9" s="11" t="s">
        <v>19</v>
      </c>
      <c r="C9" s="12"/>
      <c r="D9" s="13"/>
      <c r="E9" s="13"/>
      <c r="F9" s="13"/>
      <c r="G9" s="15" t="s">
        <v>16</v>
      </c>
      <c r="H9" s="15" t="s">
        <v>16</v>
      </c>
      <c r="I9" s="15" t="s">
        <v>16</v>
      </c>
      <c r="J9" s="15" t="s">
        <v>16</v>
      </c>
    </row>
    <row r="10" ht="32" customHeight="1" spans="1:10">
      <c r="A10" s="18" t="s">
        <v>20</v>
      </c>
      <c r="B10" s="19" t="s">
        <v>21</v>
      </c>
      <c r="C10" s="20"/>
      <c r="D10" s="20"/>
      <c r="E10" s="21"/>
      <c r="F10" s="19" t="s">
        <v>22</v>
      </c>
      <c r="G10" s="20"/>
      <c r="H10" s="20"/>
      <c r="I10" s="20"/>
      <c r="J10" s="21"/>
    </row>
    <row r="11" ht="51" customHeight="1" spans="1:10">
      <c r="A11" s="22"/>
      <c r="B11" s="23" t="s">
        <v>323</v>
      </c>
      <c r="C11" s="24"/>
      <c r="D11" s="24"/>
      <c r="E11" s="25"/>
      <c r="F11" s="19" t="s">
        <v>275</v>
      </c>
      <c r="G11" s="20"/>
      <c r="H11" s="20"/>
      <c r="I11" s="20"/>
      <c r="J11" s="21"/>
    </row>
    <row r="12" s="1" customFormat="1" ht="50" customHeight="1" spans="1:10">
      <c r="A12" s="26" t="s">
        <v>25</v>
      </c>
      <c r="B12" s="5" t="s">
        <v>26</v>
      </c>
      <c r="C12" s="5" t="s">
        <v>27</v>
      </c>
      <c r="D12" s="5" t="s">
        <v>28</v>
      </c>
      <c r="E12" s="5" t="s">
        <v>29</v>
      </c>
      <c r="F12" s="5" t="s">
        <v>30</v>
      </c>
      <c r="G12" s="5" t="s">
        <v>31</v>
      </c>
      <c r="H12" s="5" t="s">
        <v>11</v>
      </c>
      <c r="I12" s="5" t="s">
        <v>12</v>
      </c>
      <c r="J12" s="35" t="s">
        <v>13</v>
      </c>
    </row>
    <row r="13" ht="50" customHeight="1" spans="1:10">
      <c r="A13" s="27"/>
      <c r="B13" s="5" t="s">
        <v>32</v>
      </c>
      <c r="C13" s="5" t="s">
        <v>324</v>
      </c>
      <c r="D13" s="28" t="s">
        <v>325</v>
      </c>
      <c r="E13" s="5" t="s">
        <v>326</v>
      </c>
      <c r="F13" s="5">
        <v>8947</v>
      </c>
      <c r="G13" s="28"/>
      <c r="H13" s="5">
        <v>40</v>
      </c>
      <c r="I13" s="5">
        <v>40</v>
      </c>
      <c r="J13" s="5"/>
    </row>
    <row r="14" ht="50" customHeight="1" spans="1:10">
      <c r="A14" s="27"/>
      <c r="B14" s="5"/>
      <c r="C14" s="5" t="s">
        <v>42</v>
      </c>
      <c r="D14" s="28" t="s">
        <v>327</v>
      </c>
      <c r="E14" s="5" t="s">
        <v>176</v>
      </c>
      <c r="F14" s="5">
        <v>100</v>
      </c>
      <c r="G14" s="28"/>
      <c r="H14" s="5">
        <v>5</v>
      </c>
      <c r="I14" s="5">
        <v>5</v>
      </c>
      <c r="J14" s="5"/>
    </row>
    <row r="15" ht="50" customHeight="1" spans="1:10">
      <c r="A15" s="27"/>
      <c r="B15" s="5"/>
      <c r="C15" s="5" t="s">
        <v>44</v>
      </c>
      <c r="D15" s="28" t="s">
        <v>328</v>
      </c>
      <c r="E15" s="5" t="s">
        <v>329</v>
      </c>
      <c r="F15" s="5">
        <v>1028.5</v>
      </c>
      <c r="G15" s="28"/>
      <c r="H15" s="5">
        <v>5</v>
      </c>
      <c r="I15" s="5">
        <v>4</v>
      </c>
      <c r="J15" s="5"/>
    </row>
    <row r="16" ht="48" customHeight="1" spans="1:10">
      <c r="A16" s="27"/>
      <c r="B16" s="5" t="s">
        <v>47</v>
      </c>
      <c r="C16" s="29" t="s">
        <v>48</v>
      </c>
      <c r="D16" s="28" t="s">
        <v>330</v>
      </c>
      <c r="E16" s="5" t="s">
        <v>331</v>
      </c>
      <c r="F16" s="5" t="s">
        <v>331</v>
      </c>
      <c r="G16" s="28"/>
      <c r="H16" s="5">
        <v>30</v>
      </c>
      <c r="I16" s="5">
        <v>30</v>
      </c>
      <c r="J16" s="5"/>
    </row>
    <row r="17" ht="41" customHeight="1" spans="1:10">
      <c r="A17" s="27"/>
      <c r="B17" s="5" t="s">
        <v>55</v>
      </c>
      <c r="C17" s="5" t="s">
        <v>56</v>
      </c>
      <c r="D17" s="28" t="s">
        <v>332</v>
      </c>
      <c r="E17" s="5" t="s">
        <v>287</v>
      </c>
      <c r="F17" s="5"/>
      <c r="G17" s="28"/>
      <c r="H17" s="5">
        <v>10</v>
      </c>
      <c r="I17" s="5">
        <v>9</v>
      </c>
      <c r="J17" s="5"/>
    </row>
    <row r="18" ht="45" customHeight="1" spans="1:10">
      <c r="A18" s="30" t="s">
        <v>60</v>
      </c>
      <c r="B18" s="30"/>
      <c r="C18" s="30"/>
      <c r="D18" s="30"/>
      <c r="E18" s="30"/>
      <c r="F18" s="30"/>
      <c r="G18" s="30"/>
      <c r="H18" s="30">
        <v>100</v>
      </c>
      <c r="I18" s="30">
        <f>SUM(I13:I17)+I5</f>
        <v>98</v>
      </c>
      <c r="J18" s="30"/>
    </row>
    <row r="19" ht="63" customHeight="1" spans="1:10">
      <c r="A19" s="31" t="s">
        <v>61</v>
      </c>
      <c r="B19" s="37" t="s">
        <v>333</v>
      </c>
      <c r="C19" s="38"/>
      <c r="D19" s="38"/>
      <c r="E19" s="38"/>
      <c r="F19" s="38"/>
      <c r="G19" s="38"/>
      <c r="H19" s="38"/>
      <c r="I19" s="38"/>
      <c r="J19" s="6"/>
    </row>
    <row r="20" ht="71" customHeight="1" spans="1:10">
      <c r="A20" s="31" t="s">
        <v>63</v>
      </c>
      <c r="B20" s="7"/>
      <c r="C20" s="7"/>
      <c r="D20" s="7"/>
      <c r="E20" s="7"/>
      <c r="F20" s="7"/>
      <c r="G20" s="7"/>
      <c r="H20" s="7"/>
      <c r="I20" s="7"/>
      <c r="J20" s="7"/>
    </row>
    <row r="21" ht="137" customHeight="1" spans="1:10">
      <c r="A21" s="34" t="s">
        <v>64</v>
      </c>
      <c r="B21" s="34"/>
      <c r="C21" s="34"/>
      <c r="D21" s="34"/>
      <c r="E21" s="34"/>
      <c r="F21" s="34"/>
      <c r="G21" s="34"/>
      <c r="H21" s="34"/>
      <c r="I21" s="34"/>
      <c r="J21" s="34"/>
    </row>
  </sheetData>
  <mergeCells count="2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18:G18"/>
    <mergeCell ref="B19:J19"/>
    <mergeCell ref="B20:J20"/>
    <mergeCell ref="A21:J21"/>
    <mergeCell ref="A3:A9"/>
    <mergeCell ref="A10:A11"/>
    <mergeCell ref="A12:A17"/>
    <mergeCell ref="B13:B15"/>
  </mergeCells>
  <printOptions horizontalCentered="1"/>
  <pageMargins left="0.275" right="0.196527777777778" top="0.786805555555556" bottom="0.275" header="0.236111111111111" footer="0.196527777777778"/>
  <pageSetup paperSize="9" scale="83"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J23"/>
  <sheetViews>
    <sheetView tabSelected="1" workbookViewId="0">
      <selection activeCell="C13" sqref="C13:C14"/>
    </sheetView>
  </sheetViews>
  <sheetFormatPr defaultColWidth="8.89166666666667" defaultRowHeight="13.5" customHeight="1"/>
  <cols>
    <col min="1" max="1" width="11.875" style="2" customWidth="1"/>
    <col min="2" max="2" width="8.775" style="2" customWidth="1"/>
    <col min="3" max="3" width="10.125" style="2" customWidth="1"/>
    <col min="4" max="4" width="13.3333333333333" style="2" customWidth="1"/>
    <col min="5" max="5" width="13.875" style="2" customWidth="1"/>
    <col min="6" max="6" width="13.6666666666667" style="2" customWidth="1"/>
    <col min="7" max="7" width="10" style="2" customWidth="1"/>
    <col min="8" max="8" width="7.775" style="2" customWidth="1"/>
    <col min="9" max="9" width="11.625" style="2" customWidth="1"/>
    <col min="10" max="10" width="7.625" style="2" customWidth="1"/>
    <col min="11" max="16384" width="8.89166666666667" style="2"/>
  </cols>
  <sheetData>
    <row r="1" ht="26" customHeight="1" spans="1:10">
      <c r="A1" s="3" t="s">
        <v>0</v>
      </c>
      <c r="B1" s="3"/>
      <c r="C1" s="3"/>
      <c r="D1" s="3"/>
      <c r="E1" s="3"/>
      <c r="F1" s="3"/>
      <c r="G1" s="3"/>
      <c r="H1" s="3"/>
      <c r="I1" s="3"/>
      <c r="J1" s="3"/>
    </row>
    <row r="2" ht="26" customHeight="1" spans="1:10">
      <c r="A2" s="4" t="s">
        <v>270</v>
      </c>
      <c r="B2" s="4"/>
      <c r="C2" s="4"/>
      <c r="D2" s="4"/>
      <c r="E2" s="4" t="s">
        <v>271</v>
      </c>
      <c r="F2" s="4"/>
      <c r="G2" s="4"/>
      <c r="H2" s="4" t="s">
        <v>289</v>
      </c>
      <c r="I2" s="4"/>
      <c r="J2" s="4"/>
    </row>
    <row r="3" ht="24" customHeight="1" spans="1:10">
      <c r="A3" s="5" t="s">
        <v>4</v>
      </c>
      <c r="B3" s="6" t="s">
        <v>334</v>
      </c>
      <c r="C3" s="7"/>
      <c r="D3" s="7"/>
      <c r="E3" s="7"/>
      <c r="F3" s="7"/>
      <c r="G3" s="7"/>
      <c r="H3" s="7"/>
      <c r="I3" s="7"/>
      <c r="J3" s="7"/>
    </row>
    <row r="4" ht="33" customHeight="1" spans="1:10">
      <c r="A4" s="5"/>
      <c r="B4" s="8" t="s">
        <v>6</v>
      </c>
      <c r="C4" s="9"/>
      <c r="D4" s="10" t="s">
        <v>7</v>
      </c>
      <c r="E4" s="10" t="s">
        <v>8</v>
      </c>
      <c r="F4" s="10" t="s">
        <v>9</v>
      </c>
      <c r="G4" s="10" t="s">
        <v>10</v>
      </c>
      <c r="H4" s="10" t="s">
        <v>11</v>
      </c>
      <c r="I4" s="35" t="s">
        <v>12</v>
      </c>
      <c r="J4" s="35" t="s">
        <v>13</v>
      </c>
    </row>
    <row r="5" ht="33" customHeight="1" spans="1:10">
      <c r="A5" s="5"/>
      <c r="B5" s="11" t="s">
        <v>14</v>
      </c>
      <c r="C5" s="12"/>
      <c r="D5" s="13">
        <f t="shared" ref="D5:F5" si="0">SUM(D6,D9)</f>
        <v>4500000</v>
      </c>
      <c r="E5" s="13">
        <f t="shared" si="0"/>
        <v>-774770</v>
      </c>
      <c r="F5" s="13">
        <f t="shared" si="0"/>
        <v>3725230</v>
      </c>
      <c r="G5" s="14">
        <f>F5/(D5+E5)</f>
        <v>1</v>
      </c>
      <c r="H5" s="15">
        <v>10</v>
      </c>
      <c r="I5" s="15">
        <f>G5*10</f>
        <v>10</v>
      </c>
      <c r="J5" s="15"/>
    </row>
    <row r="6" ht="33" customHeight="1" spans="1:10">
      <c r="A6" s="5"/>
      <c r="B6" s="11" t="s">
        <v>15</v>
      </c>
      <c r="C6" s="12"/>
      <c r="D6" s="13">
        <v>4500000</v>
      </c>
      <c r="E6" s="13">
        <f>SUM(E7:E8)</f>
        <v>-774770</v>
      </c>
      <c r="F6" s="13">
        <v>3725230</v>
      </c>
      <c r="G6" s="15" t="s">
        <v>16</v>
      </c>
      <c r="H6" s="15" t="s">
        <v>16</v>
      </c>
      <c r="I6" s="15" t="s">
        <v>16</v>
      </c>
      <c r="J6" s="15" t="s">
        <v>16</v>
      </c>
    </row>
    <row r="7" ht="33" customHeight="1" spans="1:10">
      <c r="A7" s="5"/>
      <c r="B7" s="16" t="s">
        <v>17</v>
      </c>
      <c r="C7" s="17"/>
      <c r="D7" s="13">
        <v>4500000</v>
      </c>
      <c r="E7" s="13">
        <f>F7-D7</f>
        <v>-774770</v>
      </c>
      <c r="F7" s="13">
        <v>3725230</v>
      </c>
      <c r="G7" s="15" t="s">
        <v>16</v>
      </c>
      <c r="H7" s="15" t="s">
        <v>16</v>
      </c>
      <c r="I7" s="15" t="s">
        <v>16</v>
      </c>
      <c r="J7" s="15" t="s">
        <v>16</v>
      </c>
    </row>
    <row r="8" ht="24" customHeight="1" spans="1:10">
      <c r="A8" s="5"/>
      <c r="B8" s="16" t="s">
        <v>18</v>
      </c>
      <c r="C8" s="17"/>
      <c r="D8" s="13"/>
      <c r="E8" s="13"/>
      <c r="F8" s="13"/>
      <c r="G8" s="15" t="s">
        <v>16</v>
      </c>
      <c r="H8" s="15" t="s">
        <v>16</v>
      </c>
      <c r="I8" s="15" t="s">
        <v>16</v>
      </c>
      <c r="J8" s="15" t="s">
        <v>16</v>
      </c>
    </row>
    <row r="9" ht="24" customHeight="1" spans="1:10">
      <c r="A9" s="5"/>
      <c r="B9" s="11" t="s">
        <v>19</v>
      </c>
      <c r="C9" s="12"/>
      <c r="D9" s="13"/>
      <c r="E9" s="13"/>
      <c r="F9" s="13"/>
      <c r="G9" s="15" t="s">
        <v>16</v>
      </c>
      <c r="H9" s="15" t="s">
        <v>16</v>
      </c>
      <c r="I9" s="15" t="s">
        <v>16</v>
      </c>
      <c r="J9" s="15" t="s">
        <v>16</v>
      </c>
    </row>
    <row r="10" ht="24" customHeight="1" spans="1:10">
      <c r="A10" s="18" t="s">
        <v>20</v>
      </c>
      <c r="B10" s="19" t="s">
        <v>21</v>
      </c>
      <c r="C10" s="20"/>
      <c r="D10" s="20"/>
      <c r="E10" s="21"/>
      <c r="F10" s="19" t="s">
        <v>22</v>
      </c>
      <c r="G10" s="20"/>
      <c r="H10" s="20"/>
      <c r="I10" s="20"/>
      <c r="J10" s="21"/>
    </row>
    <row r="11" ht="42" customHeight="1" spans="1:10">
      <c r="A11" s="22"/>
      <c r="B11" s="23" t="s">
        <v>335</v>
      </c>
      <c r="C11" s="24"/>
      <c r="D11" s="24"/>
      <c r="E11" s="25"/>
      <c r="F11" s="19" t="s">
        <v>275</v>
      </c>
      <c r="G11" s="20"/>
      <c r="H11" s="20"/>
      <c r="I11" s="20"/>
      <c r="J11" s="21"/>
    </row>
    <row r="12" s="1" customFormat="1" ht="32" customHeight="1" spans="1:10">
      <c r="A12" s="26" t="s">
        <v>25</v>
      </c>
      <c r="B12" s="5" t="s">
        <v>26</v>
      </c>
      <c r="C12" s="5" t="s">
        <v>27</v>
      </c>
      <c r="D12" s="5" t="s">
        <v>28</v>
      </c>
      <c r="E12" s="5" t="s">
        <v>29</v>
      </c>
      <c r="F12" s="5" t="s">
        <v>30</v>
      </c>
      <c r="G12" s="5" t="s">
        <v>31</v>
      </c>
      <c r="H12" s="5" t="s">
        <v>11</v>
      </c>
      <c r="I12" s="5" t="s">
        <v>12</v>
      </c>
      <c r="J12" s="35" t="s">
        <v>13</v>
      </c>
    </row>
    <row r="13" ht="49" customHeight="1" spans="1:10">
      <c r="A13" s="27"/>
      <c r="B13" s="5" t="s">
        <v>32</v>
      </c>
      <c r="C13" s="5" t="s">
        <v>33</v>
      </c>
      <c r="D13" s="28" t="s">
        <v>336</v>
      </c>
      <c r="E13" s="5" t="s">
        <v>337</v>
      </c>
      <c r="F13" s="5">
        <v>4967</v>
      </c>
      <c r="G13" s="28" t="s">
        <v>338</v>
      </c>
      <c r="H13" s="5">
        <v>10</v>
      </c>
      <c r="I13" s="5">
        <v>9</v>
      </c>
      <c r="J13" s="5"/>
    </row>
    <row r="14" ht="53" customHeight="1" spans="1:10">
      <c r="A14" s="27"/>
      <c r="B14" s="5"/>
      <c r="C14" s="5"/>
      <c r="D14" s="28" t="s">
        <v>339</v>
      </c>
      <c r="E14" s="5" t="s">
        <v>340</v>
      </c>
      <c r="F14" s="5">
        <v>10391</v>
      </c>
      <c r="G14" s="28" t="s">
        <v>338</v>
      </c>
      <c r="H14" s="5">
        <v>10</v>
      </c>
      <c r="I14" s="5">
        <v>9</v>
      </c>
      <c r="J14" s="5"/>
    </row>
    <row r="15" ht="39" customHeight="1" spans="1:10">
      <c r="A15" s="27"/>
      <c r="B15" s="5"/>
      <c r="C15" s="5" t="s">
        <v>36</v>
      </c>
      <c r="D15" s="28" t="s">
        <v>278</v>
      </c>
      <c r="E15" s="5" t="s">
        <v>279</v>
      </c>
      <c r="F15" s="5">
        <v>100</v>
      </c>
      <c r="G15" s="28"/>
      <c r="H15" s="5">
        <v>20</v>
      </c>
      <c r="I15" s="5">
        <v>20</v>
      </c>
      <c r="J15" s="5"/>
    </row>
    <row r="16" ht="39" customHeight="1" spans="1:10">
      <c r="A16" s="27"/>
      <c r="B16" s="5"/>
      <c r="C16" s="5" t="s">
        <v>42</v>
      </c>
      <c r="D16" s="28" t="s">
        <v>341</v>
      </c>
      <c r="E16" s="5" t="s">
        <v>176</v>
      </c>
      <c r="F16" s="5">
        <v>100</v>
      </c>
      <c r="G16" s="28"/>
      <c r="H16" s="5">
        <v>5</v>
      </c>
      <c r="I16" s="5">
        <v>5</v>
      </c>
      <c r="J16" s="5"/>
    </row>
    <row r="17" ht="34" customHeight="1" spans="1:10">
      <c r="A17" s="27"/>
      <c r="B17" s="5"/>
      <c r="C17" s="5" t="s">
        <v>44</v>
      </c>
      <c r="D17" s="28" t="s">
        <v>342</v>
      </c>
      <c r="E17" s="5" t="s">
        <v>343</v>
      </c>
      <c r="F17" s="5">
        <v>373</v>
      </c>
      <c r="G17" s="28"/>
      <c r="H17" s="5">
        <v>5</v>
      </c>
      <c r="I17" s="5">
        <v>5</v>
      </c>
      <c r="J17" s="5"/>
    </row>
    <row r="18" ht="57" customHeight="1" spans="1:10">
      <c r="A18" s="27"/>
      <c r="B18" s="5" t="s">
        <v>47</v>
      </c>
      <c r="C18" s="29" t="s">
        <v>48</v>
      </c>
      <c r="D18" s="28" t="s">
        <v>283</v>
      </c>
      <c r="E18" s="5" t="s">
        <v>284</v>
      </c>
      <c r="F18" s="5" t="s">
        <v>344</v>
      </c>
      <c r="G18" s="28"/>
      <c r="H18" s="5">
        <v>30</v>
      </c>
      <c r="I18" s="5">
        <v>30</v>
      </c>
      <c r="J18" s="5"/>
    </row>
    <row r="19" ht="36" customHeight="1" spans="1:10">
      <c r="A19" s="27"/>
      <c r="B19" s="5" t="s">
        <v>55</v>
      </c>
      <c r="C19" s="5" t="s">
        <v>56</v>
      </c>
      <c r="D19" s="28" t="s">
        <v>286</v>
      </c>
      <c r="E19" s="5" t="s">
        <v>287</v>
      </c>
      <c r="F19" s="5">
        <v>99</v>
      </c>
      <c r="G19" s="28"/>
      <c r="H19" s="5">
        <v>10</v>
      </c>
      <c r="I19" s="5">
        <v>9</v>
      </c>
      <c r="J19" s="5"/>
    </row>
    <row r="20" ht="45" customHeight="1" spans="1:10">
      <c r="A20" s="30" t="s">
        <v>60</v>
      </c>
      <c r="B20" s="30"/>
      <c r="C20" s="30"/>
      <c r="D20" s="30"/>
      <c r="E20" s="30"/>
      <c r="F20" s="30"/>
      <c r="G20" s="30"/>
      <c r="H20" s="30">
        <v>100</v>
      </c>
      <c r="I20" s="30">
        <f>SUM(I13:I19)+I5</f>
        <v>97</v>
      </c>
      <c r="J20" s="30"/>
    </row>
    <row r="21" ht="51" customHeight="1" spans="1:10">
      <c r="A21" s="31" t="s">
        <v>61</v>
      </c>
      <c r="B21" s="32" t="s">
        <v>345</v>
      </c>
      <c r="C21" s="33"/>
      <c r="D21" s="33"/>
      <c r="E21" s="33"/>
      <c r="F21" s="33"/>
      <c r="G21" s="33"/>
      <c r="H21" s="33"/>
      <c r="I21" s="33"/>
      <c r="J21" s="36"/>
    </row>
    <row r="22" ht="71" customHeight="1" spans="1:10">
      <c r="A22" s="31" t="s">
        <v>63</v>
      </c>
      <c r="B22" s="7"/>
      <c r="C22" s="7"/>
      <c r="D22" s="7"/>
      <c r="E22" s="7"/>
      <c r="F22" s="7"/>
      <c r="G22" s="7"/>
      <c r="H22" s="7"/>
      <c r="I22" s="7"/>
      <c r="J22" s="7"/>
    </row>
    <row r="23" ht="137" customHeight="1" spans="1:10">
      <c r="A23" s="34" t="s">
        <v>64</v>
      </c>
      <c r="B23" s="34"/>
      <c r="C23" s="34"/>
      <c r="D23" s="34"/>
      <c r="E23" s="34"/>
      <c r="F23" s="34"/>
      <c r="G23" s="34"/>
      <c r="H23" s="34"/>
      <c r="I23" s="34"/>
      <c r="J23" s="34"/>
    </row>
  </sheetData>
  <mergeCells count="24">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0:G20"/>
    <mergeCell ref="B21:J21"/>
    <mergeCell ref="B22:J22"/>
    <mergeCell ref="A23:J23"/>
    <mergeCell ref="A3:A9"/>
    <mergeCell ref="A10:A11"/>
    <mergeCell ref="A12:A19"/>
    <mergeCell ref="B13:B17"/>
    <mergeCell ref="C13:C14"/>
  </mergeCells>
  <printOptions horizontalCentered="1"/>
  <pageMargins left="0.275" right="0.196527777777778" top="0.786805555555556" bottom="0.275" header="0.236111111111111" footer="0.196527777777778"/>
  <pageSetup paperSize="9" scale="83"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考试考务费</vt:lpstr>
      <vt:lpstr>驻村轮战干部补助和工作经费</vt:lpstr>
      <vt:lpstr>在现有绩效工资总量基础上提高25%</vt:lpstr>
      <vt:lpstr>2020年市级教育费附加</vt:lpstr>
      <vt:lpstr>教育督导检查工作经费</vt:lpstr>
      <vt:lpstr>义务教育生均公用经费市级配套</vt:lpstr>
      <vt:lpstr>高校国家助学金</vt:lpstr>
      <vt:lpstr>高中困难学生国家助学金和免学费</vt:lpstr>
      <vt:lpstr>教育精准扶贫资金（含城镇贫困户教育资助）</vt:lpstr>
      <vt:lpstr>农村学前营养餐</vt:lpstr>
      <vt:lpstr>高生源地助学贷款贴息及风险金</vt:lpstr>
      <vt:lpstr>中职国家助学金和免学费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caiwu</dc:creator>
  <cp:lastModifiedBy>Administrator</cp:lastModifiedBy>
  <dcterms:created xsi:type="dcterms:W3CDTF">2021-07-21T07:34:00Z</dcterms:created>
  <dcterms:modified xsi:type="dcterms:W3CDTF">2021-08-27T02:19:00Z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22C5D124D2444CC5B4AD3AE4B6F660B8</vt:lpwstr>
  </property>
  <property fmtid="{D5CDD505-2E9C-101B-9397-08002B2CF9AE}" pid="3" name="KSOProductBuildVer">
    <vt:lpwstr>2052-11.8.2.8621</vt:lpwstr>
  </property>
</Properties>
</file>